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30" windowWidth="25020" windowHeight="6270" firstSheet="1" activeTab="3"/>
  </bookViews>
  <sheets>
    <sheet name="Amortization Summary" sheetId="1" state="hidden" r:id="rId1"/>
    <sheet name="INSTRUCTIONS" sheetId="2" r:id="rId2"/>
    <sheet name="AGGREGATE DATA" sheetId="3" r:id="rId3"/>
    <sheet name="FORM" sheetId="4" r:id="rId4"/>
  </sheets>
  <definedNames>
    <definedName name="_xlnm._FilterDatabase" localSheetId="3" hidden="1">'FORM'!$A$2:$R$584</definedName>
    <definedName name="_xlnm.Print_Area" localSheetId="3">'FORM'!$A$1:$R$590</definedName>
    <definedName name="_xlnm.Print_Titles" localSheetId="3">'FORM'!$1:$2</definedName>
  </definedNames>
  <calcPr fullCalcOnLoad="1"/>
</workbook>
</file>

<file path=xl/sharedStrings.xml><?xml version="1.0" encoding="utf-8"?>
<sst xmlns="http://schemas.openxmlformats.org/spreadsheetml/2006/main" count="4638" uniqueCount="1424">
  <si>
    <t>Program title</t>
  </si>
  <si>
    <t>Location of principal photography</t>
  </si>
  <si>
    <t>First broadcast</t>
  </si>
  <si>
    <t xml:space="preserve">Total production budget </t>
  </si>
  <si>
    <t>Total eligible Canadian programming expenditures</t>
  </si>
  <si>
    <t>Ind. , aff. or in-house</t>
  </si>
  <si>
    <t>Described video?</t>
  </si>
  <si>
    <t>"C" or CAVCO Number</t>
  </si>
  <si>
    <t>Prog. category</t>
  </si>
  <si>
    <t>Program information</t>
  </si>
  <si>
    <t>Producer information</t>
  </si>
  <si>
    <t>Broadcast information</t>
  </si>
  <si>
    <t>Budget information</t>
  </si>
  <si>
    <t>Licence fees</t>
  </si>
  <si>
    <t>New media component</t>
  </si>
  <si>
    <t>Regional prod.?</t>
  </si>
  <si>
    <t>Language of Program
EN/FR/O</t>
  </si>
  <si>
    <t>OLMC Producer</t>
  </si>
  <si>
    <t>Location of Production Company</t>
  </si>
  <si>
    <t>Number of Projects</t>
  </si>
  <si>
    <t>% of Total Production Budgets by Region</t>
  </si>
  <si>
    <t>% of Total Licence Fees by Region</t>
  </si>
  <si>
    <t>% of Total Eligible Canadian Programming Expenditures</t>
  </si>
  <si>
    <t>Total Eligible Canadian Programming Expenditures</t>
  </si>
  <si>
    <t>British Columbia</t>
  </si>
  <si>
    <t>Prairies</t>
  </si>
  <si>
    <t>Ontario</t>
  </si>
  <si>
    <t>Quebec</t>
  </si>
  <si>
    <t>Atlantic</t>
  </si>
  <si>
    <t>Broadcast Group:</t>
  </si>
  <si>
    <t>Broadcast Year:</t>
  </si>
  <si>
    <t>PROGRAMS OF NATIONAL INTEREST BY REGION</t>
  </si>
  <si>
    <t>OVERVIEW</t>
  </si>
  <si>
    <t>Broadcast Year</t>
  </si>
  <si>
    <t>$</t>
  </si>
  <si>
    <t>%</t>
  </si>
  <si>
    <t>Murdoch Mysteries S4</t>
  </si>
  <si>
    <t>Show Name</t>
  </si>
  <si>
    <t>Contract 
Amount</t>
  </si>
  <si>
    <t>Amortized 
in BY2012</t>
  </si>
  <si>
    <t>Applied to Benefits</t>
  </si>
  <si>
    <t>Murdoch Mysteries S5</t>
  </si>
  <si>
    <t>Total PNI 
BY2012</t>
  </si>
  <si>
    <t>Write
Downs</t>
  </si>
  <si>
    <t>Glen Martin DDS S2</t>
  </si>
  <si>
    <t>Gord Martineau</t>
  </si>
  <si>
    <t>Out There With Melissa  DiMarco S6</t>
  </si>
  <si>
    <t>Extraordinary Canadians</t>
  </si>
  <si>
    <t xml:space="preserve">Total PNI </t>
  </si>
  <si>
    <t>Rogers Media Inc - Television</t>
  </si>
  <si>
    <t>Citytv PNI Shows</t>
  </si>
  <si>
    <t>2012 Broadcast Year Amortization Summary</t>
  </si>
  <si>
    <t>($000's)</t>
  </si>
  <si>
    <t>Amortization Method</t>
  </si>
  <si>
    <t>50/30/20 over 3 Years</t>
  </si>
  <si>
    <t>Per Episode</t>
  </si>
  <si>
    <t>Applied to CPE in Prior Years</t>
  </si>
  <si>
    <t>Capitalized in BY2012</t>
  </si>
  <si>
    <r>
      <t xml:space="preserve">Canadian Movies </t>
    </r>
    <r>
      <rPr>
        <vertAlign val="superscript"/>
        <sz val="9"/>
        <color indexed="8"/>
        <rFont val="Calibri"/>
        <family val="2"/>
      </rPr>
      <t>1</t>
    </r>
  </si>
  <si>
    <t>Production company</t>
  </si>
  <si>
    <t>Notes:</t>
  </si>
  <si>
    <t>Service (first run)</t>
  </si>
  <si>
    <t xml:space="preserve">New commissioned programs (original to the service and excluding benefits expenses) in BY 20XX-XX </t>
  </si>
  <si>
    <t>All reported PNI programs in BY 20XX-XX</t>
  </si>
  <si>
    <t>Total Production Budgets by Region</t>
  </si>
  <si>
    <t>Total Licence Fees by Region</t>
  </si>
  <si>
    <t xml:space="preserve">1.  PNI expenditures associated with tangible benefits are not included as eligible Canadian programming expenditures.  </t>
  </si>
  <si>
    <t>Total Number of Hours Produced by Region (in broadcast hours)</t>
  </si>
  <si>
    <t>Total Tangible Benefits Expenditures (over and above total eligible Canadian programming expenditures)</t>
  </si>
  <si>
    <t xml:space="preserve">2.  Detailed information is provided for new commissioned programming only in its first year of broadcast.  In subsequent years when the program is amortized, only the title, the year it was first broadcast, and the CPE expenditures attributed to that program are provided.  </t>
  </si>
  <si>
    <t>Total Eligible Canadian Programming Expenditures (excludes tangible benefits expenditures)</t>
  </si>
  <si>
    <t>Eligible Canadian Programming Expenditures Allocated to Independent Producers</t>
  </si>
  <si>
    <t>Eligible Canadian Programming Expenditures Allocated to Affiliated Producers and In-House Productions</t>
  </si>
  <si>
    <t>3. Only the program title and CPE expenditures are also provided for acquisition titles (noted as ACQ) and development projects (noted as DVT).  For development projects, the year refers to when it was first ordered by the broadcaster.</t>
  </si>
  <si>
    <t>Hours produced</t>
  </si>
  <si>
    <t>07C</t>
  </si>
  <si>
    <t>02B</t>
  </si>
  <si>
    <t>07E</t>
  </si>
  <si>
    <t>A33767</t>
  </si>
  <si>
    <t>Mike the Knight</t>
  </si>
  <si>
    <t>My Big Big Friend</t>
  </si>
  <si>
    <t>The Cat in the Hat Knows a lot about That - Holiday Special</t>
  </si>
  <si>
    <t>Toopy &amp; Binoo Vroom Vroom Zoom</t>
  </si>
  <si>
    <t>A173514</t>
  </si>
  <si>
    <t>Cedar Cove</t>
  </si>
  <si>
    <t>07A</t>
  </si>
  <si>
    <t>B33184</t>
  </si>
  <si>
    <t>Battle of the Bulbs</t>
  </si>
  <si>
    <t>Bringing Ashley Home</t>
  </si>
  <si>
    <t>C33218</t>
  </si>
  <si>
    <t>Exposed</t>
  </si>
  <si>
    <t>A32264</t>
  </si>
  <si>
    <t>Dead Lines</t>
  </si>
  <si>
    <t>A31651</t>
  </si>
  <si>
    <t>Finding Mrs. Claus</t>
  </si>
  <si>
    <t>A34899</t>
  </si>
  <si>
    <t>A33894</t>
  </si>
  <si>
    <t>No Surrender</t>
  </si>
  <si>
    <t>B31652</t>
  </si>
  <si>
    <t>Out of Reach</t>
  </si>
  <si>
    <t>A32939</t>
  </si>
  <si>
    <t>Stealing Paradise</t>
  </si>
  <si>
    <t>A32263</t>
  </si>
  <si>
    <t>A32077</t>
  </si>
  <si>
    <t>07B</t>
  </si>
  <si>
    <t>SR0368</t>
  </si>
  <si>
    <t>Nicky Deuce</t>
  </si>
  <si>
    <t>07F</t>
  </si>
  <si>
    <t>07G</t>
  </si>
  <si>
    <t>07D</t>
  </si>
  <si>
    <t>Arletta Avenue</t>
  </si>
  <si>
    <t>B31954</t>
  </si>
  <si>
    <t>A Beginner's Guide to the Endings</t>
  </si>
  <si>
    <t>A30118</t>
  </si>
  <si>
    <t>A35190</t>
  </si>
  <si>
    <t xml:space="preserve">A Dangerous Intuition </t>
  </si>
  <si>
    <t>A32203</t>
  </si>
  <si>
    <t>B32062</t>
  </si>
  <si>
    <t xml:space="preserve">      </t>
  </si>
  <si>
    <t>B33886</t>
  </si>
  <si>
    <t>A82125</t>
  </si>
  <si>
    <t>B33036</t>
  </si>
  <si>
    <t>A31575</t>
  </si>
  <si>
    <t>A33211</t>
  </si>
  <si>
    <t>A81130</t>
  </si>
  <si>
    <t>A34308</t>
  </si>
  <si>
    <t>B34173</t>
  </si>
  <si>
    <t>A31278</t>
  </si>
  <si>
    <t>C33181</t>
  </si>
  <si>
    <t>B33332</t>
  </si>
  <si>
    <t>A32741</t>
  </si>
  <si>
    <t>A34174</t>
  </si>
  <si>
    <t>A34115</t>
  </si>
  <si>
    <t>B34175</t>
  </si>
  <si>
    <t>B33468</t>
  </si>
  <si>
    <t>A31671</t>
  </si>
  <si>
    <t>B48286</t>
  </si>
  <si>
    <t>A Dangerous Method</t>
  </si>
  <si>
    <t>A Little Bit Zombie</t>
  </si>
  <si>
    <t>A Mother's Nightmare</t>
  </si>
  <si>
    <t xml:space="preserve">A Trace of Danger </t>
  </si>
  <si>
    <t xml:space="preserve">Afghan Luke </t>
  </si>
  <si>
    <t xml:space="preserve">An Officer and A Murderer </t>
  </si>
  <si>
    <t>Awakening the Skeena</t>
  </si>
  <si>
    <t xml:space="preserve">Backstage with Barrymore </t>
  </si>
  <si>
    <t xml:space="preserve">Barrymore </t>
  </si>
  <si>
    <t xml:space="preserve">Beat Down </t>
  </si>
  <si>
    <t xml:space="preserve">Beat The World </t>
  </si>
  <si>
    <t>Broken Trust</t>
  </si>
  <si>
    <t>Burden of Evil</t>
  </si>
  <si>
    <t xml:space="preserve">Cafe de Flore </t>
  </si>
  <si>
    <t xml:space="preserve">Chasing Madoff </t>
  </si>
  <si>
    <t xml:space="preserve">China Heavyweight </t>
  </si>
  <si>
    <t xml:space="preserve">Cosmopolis </t>
  </si>
  <si>
    <t xml:space="preserve">Crisis Point </t>
  </si>
  <si>
    <t xml:space="preserve">Dawn Rider </t>
  </si>
  <si>
    <t xml:space="preserve">Deadly Hope </t>
  </si>
  <si>
    <t xml:space="preserve">Do No Harm </t>
  </si>
  <si>
    <t xml:space="preserve">Donovan's Echo </t>
  </si>
  <si>
    <t xml:space="preserve">Down The Road Again </t>
  </si>
  <si>
    <t>Edwin Boyd: Citizen Gangster</t>
  </si>
  <si>
    <t xml:space="preserve">Faces in The Crowd </t>
  </si>
  <si>
    <t>Fakers</t>
  </si>
  <si>
    <t>B32379</t>
  </si>
  <si>
    <t>A32382</t>
  </si>
  <si>
    <t>A30381</t>
  </si>
  <si>
    <t>C32269</t>
  </si>
  <si>
    <t>C27795</t>
  </si>
  <si>
    <t>C32978</t>
  </si>
  <si>
    <t xml:space="preserve">Funkytown </t>
  </si>
  <si>
    <t>Good Neighbours</t>
  </si>
  <si>
    <t xml:space="preserve">Goon </t>
  </si>
  <si>
    <t xml:space="preserve">Hard Core Logo 2 </t>
  </si>
  <si>
    <t>I Dream of Murder</t>
  </si>
  <si>
    <t>I'm Yours</t>
  </si>
  <si>
    <t xml:space="preserve">In Darkness </t>
  </si>
  <si>
    <t xml:space="preserve">Incendies </t>
  </si>
  <si>
    <t xml:space="preserve">Inescapable </t>
  </si>
  <si>
    <t xml:space="preserve">Look Again </t>
  </si>
  <si>
    <t xml:space="preserve">Merry In-Laws </t>
  </si>
  <si>
    <t xml:space="preserve">Monsieur Lazhar </t>
  </si>
  <si>
    <t xml:space="preserve">Mulroney: The Opera </t>
  </si>
  <si>
    <t xml:space="preserve">Offline </t>
  </si>
  <si>
    <t>One Angry Juror</t>
  </si>
  <si>
    <t xml:space="preserve">Peepers </t>
  </si>
  <si>
    <t xml:space="preserve">Quality Balls - The David Steinberg Story </t>
  </si>
  <si>
    <t>Reel Love</t>
  </si>
  <si>
    <t>A32054</t>
  </si>
  <si>
    <t>A76350</t>
  </si>
  <si>
    <t>A30339</t>
  </si>
  <si>
    <t>A32248</t>
  </si>
  <si>
    <t>A31337</t>
  </si>
  <si>
    <t>C28651</t>
  </si>
  <si>
    <t>C33357</t>
  </si>
  <si>
    <t>B31677</t>
  </si>
  <si>
    <t>A76703</t>
  </si>
  <si>
    <t>B33470</t>
  </si>
  <si>
    <t>A34157</t>
  </si>
  <si>
    <t>A31643</t>
  </si>
  <si>
    <t>A32475</t>
  </si>
  <si>
    <t>A33328</t>
  </si>
  <si>
    <t>A31484</t>
  </si>
  <si>
    <t>B32270</t>
  </si>
  <si>
    <t>A34730</t>
  </si>
  <si>
    <t>A32895</t>
  </si>
  <si>
    <t xml:space="preserve">Repeaters </t>
  </si>
  <si>
    <t>Resident Evil: Retribution</t>
  </si>
  <si>
    <t xml:space="preserve">Shaun Majumder: Every Word is Absolutely True </t>
  </si>
  <si>
    <t xml:space="preserve">Silent Hill: Revelation 3D </t>
  </si>
  <si>
    <t xml:space="preserve">Sisters &amp; Brothers </t>
  </si>
  <si>
    <t xml:space="preserve">Snow and Ashes </t>
  </si>
  <si>
    <t xml:space="preserve">Snowglobe Christmas </t>
  </si>
  <si>
    <t xml:space="preserve">Sophie (2010) </t>
  </si>
  <si>
    <t xml:space="preserve">Space Milkshake </t>
  </si>
  <si>
    <t>Starbuck</t>
  </si>
  <si>
    <t xml:space="preserve">Still Kicking </t>
  </si>
  <si>
    <t>A31538</t>
  </si>
  <si>
    <t>A35026</t>
  </si>
  <si>
    <t>A32701</t>
  </si>
  <si>
    <t>A33589</t>
  </si>
  <si>
    <t>SR0358</t>
  </si>
  <si>
    <t>B33909</t>
  </si>
  <si>
    <t>A33275</t>
  </si>
  <si>
    <t>B30755</t>
  </si>
  <si>
    <t>A33479</t>
  </si>
  <si>
    <t>B32914</t>
  </si>
  <si>
    <t>C35092</t>
  </si>
  <si>
    <t>Sunshine Sketches of a Little Town</t>
  </si>
  <si>
    <t>Surviving Progress</t>
  </si>
  <si>
    <t xml:space="preserve">Take This Waltz </t>
  </si>
  <si>
    <t xml:space="preserve">Taken Back: Finding Haley </t>
  </si>
  <si>
    <t>Textuality</t>
  </si>
  <si>
    <t xml:space="preserve">The Bang Bang Club </t>
  </si>
  <si>
    <t>The Captains</t>
  </si>
  <si>
    <t>The Dating Coach</t>
  </si>
  <si>
    <t xml:space="preserve">The Good Witch III: Good Witch's Gift </t>
  </si>
  <si>
    <t xml:space="preserve">The Mountie </t>
  </si>
  <si>
    <t>The Riverbank</t>
  </si>
  <si>
    <t>The Samaritan</t>
  </si>
  <si>
    <t xml:space="preserve">The Surrogacy Trap </t>
  </si>
  <si>
    <t xml:space="preserve">The Whistleblower </t>
  </si>
  <si>
    <t>The Wife He Met Online</t>
  </si>
  <si>
    <t xml:space="preserve">The Wishing Tree </t>
  </si>
  <si>
    <t xml:space="preserve">Trigger </t>
  </si>
  <si>
    <t>C34430</t>
  </si>
  <si>
    <t>B31340</t>
  </si>
  <si>
    <t>A30570</t>
  </si>
  <si>
    <t>A34297</t>
  </si>
  <si>
    <t>A30113</t>
  </si>
  <si>
    <t>A73310</t>
  </si>
  <si>
    <t>B32545</t>
  </si>
  <si>
    <t>B33778</t>
  </si>
  <si>
    <t>A80424</t>
  </si>
  <si>
    <t>B30526</t>
  </si>
  <si>
    <t>C32917</t>
  </si>
  <si>
    <t>A33617</t>
  </si>
  <si>
    <t>A33653</t>
  </si>
  <si>
    <t>A32658</t>
  </si>
  <si>
    <t>A35106</t>
  </si>
  <si>
    <t>A33696</t>
  </si>
  <si>
    <t>A33898</t>
  </si>
  <si>
    <t>C31877</t>
  </si>
  <si>
    <t xml:space="preserve">Vampire Dog </t>
  </si>
  <si>
    <t xml:space="preserve">We're the Weakerthans - We're From Winnipeg </t>
  </si>
  <si>
    <t xml:space="preserve">Willed To Kill </t>
  </si>
  <si>
    <t>B33339</t>
  </si>
  <si>
    <t>A33227</t>
  </si>
  <si>
    <t>A78064</t>
  </si>
  <si>
    <t>A35082</t>
  </si>
  <si>
    <t>C19496</t>
  </si>
  <si>
    <t>C26756</t>
  </si>
  <si>
    <t>C30436</t>
  </si>
  <si>
    <t>A02706</t>
  </si>
  <si>
    <t>C13586</t>
  </si>
  <si>
    <t>C04547</t>
  </si>
  <si>
    <t>A06683</t>
  </si>
  <si>
    <t>B93984</t>
  </si>
  <si>
    <t>C06307</t>
  </si>
  <si>
    <t>B98054</t>
  </si>
  <si>
    <t>P17738</t>
  </si>
  <si>
    <t>C07421</t>
  </si>
  <si>
    <t>C14254</t>
  </si>
  <si>
    <t>A08185</t>
  </si>
  <si>
    <t>B14437</t>
  </si>
  <si>
    <t>C25993</t>
  </si>
  <si>
    <t>B06364</t>
  </si>
  <si>
    <t>SR6063</t>
  </si>
  <si>
    <t>C18654</t>
  </si>
  <si>
    <t>A42516</t>
  </si>
  <si>
    <t>C03273</t>
  </si>
  <si>
    <t>C16644</t>
  </si>
  <si>
    <t>B20553</t>
  </si>
  <si>
    <t>B78498</t>
  </si>
  <si>
    <t>A09812</t>
  </si>
  <si>
    <t>A08898</t>
  </si>
  <si>
    <t>P07650</t>
  </si>
  <si>
    <t>C28886</t>
  </si>
  <si>
    <t>C24943</t>
  </si>
  <si>
    <t>C19246</t>
  </si>
  <si>
    <t>C31985</t>
  </si>
  <si>
    <t>A79636</t>
  </si>
  <si>
    <t>B03040</t>
  </si>
  <si>
    <t>B83970</t>
  </si>
  <si>
    <t>A29643</t>
  </si>
  <si>
    <t>C29203</t>
  </si>
  <si>
    <t>A29102</t>
  </si>
  <si>
    <t>C19326</t>
  </si>
  <si>
    <t>A83818</t>
  </si>
  <si>
    <t>C14463</t>
  </si>
  <si>
    <t>B90670</t>
  </si>
  <si>
    <t>C24000</t>
  </si>
  <si>
    <t>C26711</t>
  </si>
  <si>
    <t>C08221</t>
  </si>
  <si>
    <t>B71002</t>
  </si>
  <si>
    <t>P19055</t>
  </si>
  <si>
    <t>A08793</t>
  </si>
  <si>
    <t>B45427</t>
  </si>
  <si>
    <t>C09567</t>
  </si>
  <si>
    <t>B42540</t>
  </si>
  <si>
    <t>B05323</t>
  </si>
  <si>
    <t>B79391</t>
  </si>
  <si>
    <t>C25972</t>
  </si>
  <si>
    <t>B81192</t>
  </si>
  <si>
    <t>A38106</t>
  </si>
  <si>
    <t>B54536</t>
  </si>
  <si>
    <t>B94759</t>
  </si>
  <si>
    <t>C26597</t>
  </si>
  <si>
    <t xml:space="preserve">A Passage to Ottawa </t>
  </si>
  <si>
    <t xml:space="preserve">Artificial Lies </t>
  </si>
  <si>
    <t>Bingo</t>
  </si>
  <si>
    <t>Black Christmas</t>
  </si>
  <si>
    <t>Blue State</t>
  </si>
  <si>
    <t>Cannibal Girls</t>
  </si>
  <si>
    <t>Dance Me Outside</t>
  </si>
  <si>
    <t>Emile</t>
  </si>
  <si>
    <t>Emotional Arithmetic</t>
  </si>
  <si>
    <t>End of Silence</t>
  </si>
  <si>
    <t xml:space="preserve">Fancy Dancing </t>
  </si>
  <si>
    <t>Ginger Snaps</t>
  </si>
  <si>
    <t xml:space="preserve">Goin' Down The Road </t>
  </si>
  <si>
    <t xml:space="preserve">Grizzly Falls </t>
  </si>
  <si>
    <t xml:space="preserve">Guy X </t>
  </si>
  <si>
    <t>Mulligans</t>
  </si>
  <si>
    <t xml:space="preserve">My Winnipeg </t>
  </si>
  <si>
    <t>Parsley Days</t>
  </si>
  <si>
    <t xml:space="preserve">Prom Queen </t>
  </si>
  <si>
    <t>Rub &amp; Tug</t>
  </si>
  <si>
    <t xml:space="preserve">Spymate </t>
  </si>
  <si>
    <t>The Events Leading Up To My Death</t>
  </si>
  <si>
    <t xml:space="preserve">The Fourth Angel </t>
  </si>
  <si>
    <t xml:space="preserve">The Kid </t>
  </si>
  <si>
    <t>The Saddest Music In The World</t>
  </si>
  <si>
    <t>Things To Do</t>
  </si>
  <si>
    <t xml:space="preserve">Tunnel </t>
  </si>
  <si>
    <t>Turning Paige</t>
  </si>
  <si>
    <t>White Noise</t>
  </si>
  <si>
    <t>Babar and the Adventures of Badou</t>
  </si>
  <si>
    <t>Caillou I-IV</t>
  </si>
  <si>
    <t>C19240</t>
  </si>
  <si>
    <t>Franklin and Friends 3D</t>
  </si>
  <si>
    <t>Guess With Jess</t>
  </si>
  <si>
    <t>A30585</t>
  </si>
  <si>
    <t>Ind</t>
  </si>
  <si>
    <t>A43943-A43972</t>
  </si>
  <si>
    <t>pending</t>
  </si>
  <si>
    <t>Mike the Knight S2</t>
  </si>
  <si>
    <t>A73270-A73295</t>
  </si>
  <si>
    <t>Rudolph the Red Nosed Reindeer</t>
  </si>
  <si>
    <t>The Christmas Stocking Tale</t>
  </si>
  <si>
    <t>The Tradition of the Christmas Log</t>
  </si>
  <si>
    <t>B107147</t>
  </si>
  <si>
    <t>C02327</t>
  </si>
  <si>
    <t>C22306</t>
  </si>
  <si>
    <t>C23993</t>
  </si>
  <si>
    <t>Filmography (Season V - eps. 97-111) HD -EPS# 19-33</t>
  </si>
  <si>
    <t>C24112</t>
  </si>
  <si>
    <t>Christmas Comes Home to Canaan</t>
  </si>
  <si>
    <t>Christmas in Canaan</t>
  </si>
  <si>
    <t>B34037</t>
  </si>
  <si>
    <t>B30715</t>
  </si>
  <si>
    <t>Star Crossed S1 Eps 1-6</t>
  </si>
  <si>
    <t>Star Crossed S2 eps 7-12</t>
  </si>
  <si>
    <t>C20959</t>
  </si>
  <si>
    <t>C30957</t>
  </si>
  <si>
    <t>C32273</t>
  </si>
  <si>
    <t>Due South (S 3 and 4) (eps 42-67)</t>
  </si>
  <si>
    <t>C14254, C14255</t>
  </si>
  <si>
    <t>C30868</t>
  </si>
  <si>
    <t>Cyberbully</t>
  </si>
  <si>
    <t>A32733</t>
  </si>
  <si>
    <t>Blizzard</t>
  </si>
  <si>
    <t>A73849</t>
  </si>
  <si>
    <t>Almost Naked Animals (S1)</t>
  </si>
  <si>
    <t>Almost Naked Animals (S2)</t>
  </si>
  <si>
    <t>Being Ian S2</t>
  </si>
  <si>
    <t>SR0345</t>
  </si>
  <si>
    <t xml:space="preserve">Edgar &amp; Ellen (eps 1-26) </t>
  </si>
  <si>
    <t>Kid vs Kat S2</t>
  </si>
  <si>
    <t>League of Super Evil S1</t>
  </si>
  <si>
    <t>Max &amp; Ruby S3 (eps 27-40)</t>
  </si>
  <si>
    <t>Max &amp; Ruby S4 (eps 41-52)</t>
  </si>
  <si>
    <t>Toot &amp; Puddle</t>
  </si>
  <si>
    <t>Babar and the Adventure of Badou Shorts</t>
  </si>
  <si>
    <t>A37046-A37058; SR7062</t>
  </si>
  <si>
    <t>A144258-A144283; A162917-A162942</t>
  </si>
  <si>
    <t xml:space="preserve">Zeke's Pad  </t>
  </si>
  <si>
    <t>A162120-A162145</t>
  </si>
  <si>
    <t>B23311</t>
  </si>
  <si>
    <t>P07578</t>
  </si>
  <si>
    <t>B14576</t>
  </si>
  <si>
    <t>C21103</t>
  </si>
  <si>
    <t>C15040</t>
  </si>
  <si>
    <t>B30745</t>
  </si>
  <si>
    <t>C30818</t>
  </si>
  <si>
    <t>B15478</t>
  </si>
  <si>
    <t>C27627</t>
  </si>
  <si>
    <t>C32079</t>
  </si>
  <si>
    <t>A31439</t>
  </si>
  <si>
    <t>B67117</t>
  </si>
  <si>
    <t>A37267</t>
  </si>
  <si>
    <t>B66729</t>
  </si>
  <si>
    <t>B42543</t>
  </si>
  <si>
    <t>B26121</t>
  </si>
  <si>
    <t>C10513</t>
  </si>
  <si>
    <t>Black Robe</t>
  </si>
  <si>
    <t>C.R.A.Z.Y.</t>
  </si>
  <si>
    <t>Childstar</t>
  </si>
  <si>
    <t>Citizen Black</t>
  </si>
  <si>
    <t>Dead Ringers</t>
  </si>
  <si>
    <t>Fire</t>
  </si>
  <si>
    <t>Global Metal</t>
  </si>
  <si>
    <t>Growing Op</t>
  </si>
  <si>
    <t xml:space="preserve">Grown Up Movie Star </t>
  </si>
  <si>
    <t>Hard Core Logo</t>
  </si>
  <si>
    <t>Highway 61</t>
  </si>
  <si>
    <t>How She Move</t>
  </si>
  <si>
    <t>How William Shatner Changed the World</t>
  </si>
  <si>
    <t>Innovators In Music SD - EPS# 1 - 6</t>
  </si>
  <si>
    <t>Last Night (1998)</t>
  </si>
  <si>
    <t>Lost Song</t>
  </si>
  <si>
    <t>Manufactured Landscapes</t>
  </si>
  <si>
    <t>Margaret's Museum</t>
  </si>
  <si>
    <t>Modra</t>
  </si>
  <si>
    <t>Nurse Fighter Boy</t>
  </si>
  <si>
    <t>Outrageous</t>
  </si>
  <si>
    <t>Paper Moon Affair</t>
  </si>
  <si>
    <t>Pitch</t>
  </si>
  <si>
    <t>Rolling Thunder</t>
  </si>
  <si>
    <t>Surviving Crooked Lake</t>
  </si>
  <si>
    <t>The Corporation</t>
  </si>
  <si>
    <t>The Entrance</t>
  </si>
  <si>
    <t>Varian's War</t>
  </si>
  <si>
    <t>Water</t>
  </si>
  <si>
    <t>Your Beautiful Cul-de-Sac Home</t>
  </si>
  <si>
    <t>The Refugees of the Blue Planet</t>
  </si>
  <si>
    <t>NFB</t>
  </si>
  <si>
    <t>15 Moments/Stardom</t>
  </si>
  <si>
    <t>A Stone's Throw</t>
  </si>
  <si>
    <t>Act of God</t>
  </si>
  <si>
    <t>Alter Egos</t>
  </si>
  <si>
    <t>Arcanum</t>
  </si>
  <si>
    <t>Bhopal: The Search for Justice</t>
  </si>
  <si>
    <t>Bollywood/Hollywood</t>
  </si>
  <si>
    <t>Camilla</t>
  </si>
  <si>
    <t>Clean</t>
  </si>
  <si>
    <t>Clutch</t>
  </si>
  <si>
    <t>Contre Toute Esperance</t>
  </si>
  <si>
    <t>Deeply</t>
  </si>
  <si>
    <t>Disbelief</t>
  </si>
  <si>
    <t>Fifty Dead Men Walking</t>
  </si>
  <si>
    <t>Finding Farley</t>
  </si>
  <si>
    <t>Forgotten Warriors</t>
  </si>
  <si>
    <t>Grass</t>
  </si>
  <si>
    <t>Hollywood North</t>
  </si>
  <si>
    <t>Johnny Mnemonic</t>
  </si>
  <si>
    <t>Kanehasatake 270 Years of Resistance</t>
  </si>
  <si>
    <t>Khaled</t>
  </si>
  <si>
    <t>Ladies and Gentlemen.. Mr. Leonard Cohen</t>
  </si>
  <si>
    <t>Let It Ride</t>
  </si>
  <si>
    <t>Love and Savagery</t>
  </si>
  <si>
    <t>Love That Boy</t>
  </si>
  <si>
    <t>Marion Bridge</t>
  </si>
  <si>
    <t>Moving Malcolm</t>
  </si>
  <si>
    <t>Past Perfect</t>
  </si>
  <si>
    <t>Possible Worlds</t>
  </si>
  <si>
    <t>Project Grizzly</t>
  </si>
  <si>
    <t>Red Blooded American Girl</t>
  </si>
  <si>
    <t>Reluctant Angel</t>
  </si>
  <si>
    <t>Roadkill</t>
  </si>
  <si>
    <t>Screamers</t>
  </si>
  <si>
    <t>Spider</t>
  </si>
  <si>
    <t>The Claim</t>
  </si>
  <si>
    <t>The Coca Cola Case</t>
  </si>
  <si>
    <t>The Magical Life of Long Tack Sam</t>
  </si>
  <si>
    <t>The Reflecting Skin</t>
  </si>
  <si>
    <t>The Spirit of Annie Mae</t>
  </si>
  <si>
    <t>Touch of Pink</t>
  </si>
  <si>
    <t>Westray</t>
  </si>
  <si>
    <t>Whale Music</t>
  </si>
  <si>
    <t>Widow of St. Pierre</t>
  </si>
  <si>
    <t>Zero Degrees</t>
  </si>
  <si>
    <t>B169324</t>
  </si>
  <si>
    <t>A87263</t>
  </si>
  <si>
    <t>B100628</t>
  </si>
  <si>
    <t>A131833</t>
  </si>
  <si>
    <t>B058255</t>
  </si>
  <si>
    <t>B163224</t>
  </si>
  <si>
    <t>A083549</t>
  </si>
  <si>
    <t>P17618</t>
  </si>
  <si>
    <t>A158714</t>
  </si>
  <si>
    <t>A164230</t>
  </si>
  <si>
    <t>C21081</t>
  </si>
  <si>
    <t>B040775</t>
  </si>
  <si>
    <t>C08507</t>
  </si>
  <si>
    <t>A007396</t>
  </si>
  <si>
    <t>A057202</t>
  </si>
  <si>
    <t>SR6053</t>
  </si>
  <si>
    <t>B023863</t>
  </si>
  <si>
    <t>C21609</t>
  </si>
  <si>
    <t>Slings &amp; Arrows (eps 1-6)</t>
  </si>
  <si>
    <t>A32955</t>
  </si>
  <si>
    <t>C31714</t>
  </si>
  <si>
    <t>C33522</t>
  </si>
  <si>
    <t>C31298</t>
  </si>
  <si>
    <t>C25137</t>
  </si>
  <si>
    <t>C35142</t>
  </si>
  <si>
    <t>C33778</t>
  </si>
  <si>
    <t>Celine: 3 Boys and  a New Show</t>
  </si>
  <si>
    <t>C33083</t>
  </si>
  <si>
    <t>Cold Blood S4 (eps 11-20)</t>
  </si>
  <si>
    <t>Ghostly Encounters S4 (eps 66-83)</t>
  </si>
  <si>
    <t>Murder She Solved S1 (eps 1-8)</t>
  </si>
  <si>
    <t>C32709</t>
  </si>
  <si>
    <t>Psychic Investigators  S1 (eps1-15)</t>
  </si>
  <si>
    <t>A126025-A126039</t>
  </si>
  <si>
    <t>Psychic Investigators S2 (eps 16-30)</t>
  </si>
  <si>
    <t>A144698-A144712</t>
  </si>
  <si>
    <t>The Devil You Know S1 (eps 1-8)</t>
  </si>
  <si>
    <t>The Devil You Know S2 (eps 9-16)</t>
  </si>
  <si>
    <t>C32472</t>
  </si>
  <si>
    <t>The Devil You Know S3 (eps 17-24)</t>
  </si>
  <si>
    <t>A Decent Proposal</t>
  </si>
  <si>
    <t>C15158</t>
  </si>
  <si>
    <t>Before You Say I Do</t>
  </si>
  <si>
    <t>SR0351</t>
  </si>
  <si>
    <t>Come Dance at My Wedding</t>
  </si>
  <si>
    <t>B31624</t>
  </si>
  <si>
    <t>C26894</t>
  </si>
  <si>
    <t>A56802</t>
  </si>
  <si>
    <t>C26322</t>
  </si>
  <si>
    <t>C14726</t>
  </si>
  <si>
    <t>B32342</t>
  </si>
  <si>
    <t>Perfect Child</t>
  </si>
  <si>
    <t>Secret of Hidden Lake</t>
  </si>
  <si>
    <t>The Boy She Met Online</t>
  </si>
  <si>
    <t>The Stepson</t>
  </si>
  <si>
    <t>The Wives He Forgot</t>
  </si>
  <si>
    <t>Trophy Wife</t>
  </si>
  <si>
    <t>C28221</t>
  </si>
  <si>
    <t>C27090</t>
  </si>
  <si>
    <t>B33164</t>
  </si>
  <si>
    <t>B30223</t>
  </si>
  <si>
    <t>C26424</t>
  </si>
  <si>
    <t>C26890</t>
  </si>
  <si>
    <t>The Road to Majumder Manor</t>
  </si>
  <si>
    <t>A Change of Place</t>
  </si>
  <si>
    <t>A Crime Of Passion</t>
  </si>
  <si>
    <t>A Family Thanksgiving</t>
  </si>
  <si>
    <t>A Job To Kill For</t>
  </si>
  <si>
    <t>A Nanny's Secret</t>
  </si>
  <si>
    <t>All She Wants For Christmas</t>
  </si>
  <si>
    <t>Anna's Storm</t>
  </si>
  <si>
    <t>Another Day</t>
  </si>
  <si>
    <t>Best Friends</t>
  </si>
  <si>
    <t>Blessed Stranger</t>
  </si>
  <si>
    <t>Borrowed Hearts</t>
  </si>
  <si>
    <t>Bridal Fever</t>
  </si>
  <si>
    <t>Catch A Falling Star</t>
  </si>
  <si>
    <t>Confessions of a Go Go Girl</t>
  </si>
  <si>
    <t>Confined</t>
  </si>
  <si>
    <t>Crossed Over</t>
  </si>
  <si>
    <t>Deadly Appearances</t>
  </si>
  <si>
    <t>Deadly Isolation</t>
  </si>
  <si>
    <t>Devil's Teardrop</t>
  </si>
  <si>
    <t>Dim Sum Funeral</t>
  </si>
  <si>
    <t>Elopement</t>
  </si>
  <si>
    <t>Encounter with Danger</t>
  </si>
  <si>
    <t>Everything She Ever Wanted - Part 1</t>
  </si>
  <si>
    <t>Everything She Ever Wanted - Part 2</t>
  </si>
  <si>
    <t>Eve's Christmas</t>
  </si>
  <si>
    <t>Fairfield Road</t>
  </si>
  <si>
    <t>Final Verdict</t>
  </si>
  <si>
    <t>Finding a Family</t>
  </si>
  <si>
    <t>For the Love of Grace</t>
  </si>
  <si>
    <t>Girl's Best Friend</t>
  </si>
  <si>
    <t>Gone (2011)</t>
  </si>
  <si>
    <t>Growing the Big One</t>
  </si>
  <si>
    <t>Hell On Heels: The Battle Of Mary Kay</t>
  </si>
  <si>
    <t>Her Sister's Keeper</t>
  </si>
  <si>
    <t>Hidden Crimes</t>
  </si>
  <si>
    <t>Human Trafficking Part 1</t>
  </si>
  <si>
    <t>Hush (2005) (TV)</t>
  </si>
  <si>
    <t>I Think I Do</t>
  </si>
  <si>
    <t>Ice Quake</t>
  </si>
  <si>
    <t>I'll Be Seeing You</t>
  </si>
  <si>
    <t>Imaginary Playmate</t>
  </si>
  <si>
    <t>In Her Mother's Footsteps</t>
  </si>
  <si>
    <t>Killing Spring</t>
  </si>
  <si>
    <t>Last Trimester</t>
  </si>
  <si>
    <t>Lies and Deception</t>
  </si>
  <si>
    <t>Love And Murder</t>
  </si>
  <si>
    <t>Love Notes</t>
  </si>
  <si>
    <t>Love Thy Neighbor</t>
  </si>
  <si>
    <t>Lucky Christmas</t>
  </si>
  <si>
    <t>Magic Beyond Words: The JK Rowling Story</t>
  </si>
  <si>
    <t>Man Who Saved Christmas</t>
  </si>
  <si>
    <t>Mermaid Chair</t>
  </si>
  <si>
    <t>Mind Over Murder</t>
  </si>
  <si>
    <t>Moonlight Becomes You</t>
  </si>
  <si>
    <t>Murder in the Hamptons</t>
  </si>
  <si>
    <t>My Name Is Sarah</t>
  </si>
  <si>
    <t>Night Before the Night Before Christmas</t>
  </si>
  <si>
    <t>Obsession (2007)</t>
  </si>
  <si>
    <t>On Strike For Christmas</t>
  </si>
  <si>
    <t>Out of Control</t>
  </si>
  <si>
    <t>Past Lies</t>
  </si>
  <si>
    <t>Past Tense</t>
  </si>
  <si>
    <t>Perfect Plan</t>
  </si>
  <si>
    <t>Perfect Teacher</t>
  </si>
  <si>
    <t>Plain Truth</t>
  </si>
  <si>
    <t>Possession of Michael D.</t>
  </si>
  <si>
    <t>Proof of Lies</t>
  </si>
  <si>
    <t>Reverse Angle</t>
  </si>
  <si>
    <t>Ring of Deceit</t>
  </si>
  <si>
    <t>Rivals</t>
  </si>
  <si>
    <t>Safe Harbor</t>
  </si>
  <si>
    <t>Second Chances</t>
  </si>
  <si>
    <t>Secrets from Her Past</t>
  </si>
  <si>
    <t>Seduced By Lies</t>
  </si>
  <si>
    <t>Seventeen and Missing</t>
  </si>
  <si>
    <t>Silent Night</t>
  </si>
  <si>
    <t>Silk</t>
  </si>
  <si>
    <t>St. Roz</t>
  </si>
  <si>
    <t>Stone Angel</t>
  </si>
  <si>
    <t>The Cradle Will Fall</t>
  </si>
  <si>
    <t>The Good Witch</t>
  </si>
  <si>
    <t>The Good Witch's Family</t>
  </si>
  <si>
    <t>The Good Witch's Garden</t>
  </si>
  <si>
    <t>The House Next Door</t>
  </si>
  <si>
    <t>The House Sitter</t>
  </si>
  <si>
    <t>The Last Christmas</t>
  </si>
  <si>
    <t>The Many Trials of One Jane Doe</t>
  </si>
  <si>
    <t>The Other Woman</t>
  </si>
  <si>
    <t>The Party Never Stops</t>
  </si>
  <si>
    <t>The Perfect Roommate</t>
  </si>
  <si>
    <t>The Santa Suit</t>
  </si>
  <si>
    <t>The Town Christmas Forgot</t>
  </si>
  <si>
    <t>The Watch</t>
  </si>
  <si>
    <t>Ties That Bind</t>
  </si>
  <si>
    <t>Tipping Point</t>
  </si>
  <si>
    <t>To Be Fat Like Me</t>
  </si>
  <si>
    <t>Too Young to Marry</t>
  </si>
  <si>
    <t>Trial and Error</t>
  </si>
  <si>
    <t>Trust</t>
  </si>
  <si>
    <t>Try To Remember</t>
  </si>
  <si>
    <t>Under The Mistletoe</t>
  </si>
  <si>
    <t>Unstable (2009)</t>
  </si>
  <si>
    <t>Valentine Carol</t>
  </si>
  <si>
    <t>Verdict In Blood</t>
  </si>
  <si>
    <t>Virtual Lies</t>
  </si>
  <si>
    <t>We The Jury</t>
  </si>
  <si>
    <t>Wedding For One</t>
  </si>
  <si>
    <t>When Love Is Not Enough - The Lois Wilson Story</t>
  </si>
  <si>
    <t>Wild Girl</t>
  </si>
  <si>
    <t>Will You Merry Me?</t>
  </si>
  <si>
    <t>You Belong To Me</t>
  </si>
  <si>
    <t>P17806</t>
  </si>
  <si>
    <t>C21604</t>
  </si>
  <si>
    <t>B31632</t>
  </si>
  <si>
    <t>C26329</t>
  </si>
  <si>
    <t>B31738</t>
  </si>
  <si>
    <t>A144504</t>
  </si>
  <si>
    <t>C27751</t>
  </si>
  <si>
    <t>B072036</t>
  </si>
  <si>
    <t>A31888</t>
  </si>
  <si>
    <t>C24920</t>
  </si>
  <si>
    <t>C17500</t>
  </si>
  <si>
    <t>B025206</t>
  </si>
  <si>
    <t>A52592</t>
  </si>
  <si>
    <t>B50151</t>
  </si>
  <si>
    <t>A172637</t>
  </si>
  <si>
    <t>B173409</t>
  </si>
  <si>
    <t>A30119</t>
  </si>
  <si>
    <t>A70793</t>
  </si>
  <si>
    <t>C23341</t>
  </si>
  <si>
    <t>B108048</t>
  </si>
  <si>
    <t>C31827</t>
  </si>
  <si>
    <t>A58522</t>
  </si>
  <si>
    <t>B30702</t>
  </si>
  <si>
    <t>B32718</t>
  </si>
  <si>
    <t>B107915</t>
  </si>
  <si>
    <t>A165222</t>
  </si>
  <si>
    <t>B59213</t>
  </si>
  <si>
    <t>B148742</t>
  </si>
  <si>
    <t>A32535</t>
  </si>
  <si>
    <t>A030457</t>
  </si>
  <si>
    <t>C22993</t>
  </si>
  <si>
    <t>C26908</t>
  </si>
  <si>
    <t>A172192</t>
  </si>
  <si>
    <t>C20930</t>
  </si>
  <si>
    <t>C24755</t>
  </si>
  <si>
    <t>A30918</t>
  </si>
  <si>
    <t>C23284</t>
  </si>
  <si>
    <t>A146199</t>
  </si>
  <si>
    <t>C23337</t>
  </si>
  <si>
    <t>B110687</t>
  </si>
  <si>
    <t>C23339</t>
  </si>
  <si>
    <t>C28088</t>
  </si>
  <si>
    <t>SR0333</t>
  </si>
  <si>
    <t>A32680</t>
  </si>
  <si>
    <t>B78440</t>
  </si>
  <si>
    <t>A144785</t>
  </si>
  <si>
    <t>C25186</t>
  </si>
  <si>
    <t>C14728</t>
  </si>
  <si>
    <t>B115930</t>
  </si>
  <si>
    <t>B143752</t>
  </si>
  <si>
    <t>A30188</t>
  </si>
  <si>
    <t>C08763</t>
  </si>
  <si>
    <t>B32282</t>
  </si>
  <si>
    <t>C26342</t>
  </si>
  <si>
    <t>A180422</t>
  </si>
  <si>
    <t>B30944</t>
  </si>
  <si>
    <t>B100305</t>
  </si>
  <si>
    <t>P19304</t>
  </si>
  <si>
    <t>B133577</t>
  </si>
  <si>
    <t>B167668</t>
  </si>
  <si>
    <t>B76352</t>
  </si>
  <si>
    <t>B045830</t>
  </si>
  <si>
    <t>C25804</t>
  </si>
  <si>
    <t>B32255</t>
  </si>
  <si>
    <t>A31010</t>
  </si>
  <si>
    <t>C27206</t>
  </si>
  <si>
    <t>A129334</t>
  </si>
  <si>
    <t>B30992</t>
  </si>
  <si>
    <t>A141503</t>
  </si>
  <si>
    <t>C23282</t>
  </si>
  <si>
    <t>A50696</t>
  </si>
  <si>
    <t>B173297</t>
  </si>
  <si>
    <t>C27202</t>
  </si>
  <si>
    <t>B133393</t>
  </si>
  <si>
    <t>C31744</t>
  </si>
  <si>
    <t>B072022</t>
  </si>
  <si>
    <t>C27592</t>
  </si>
  <si>
    <t>C32282</t>
  </si>
  <si>
    <t>C32283</t>
  </si>
  <si>
    <t>A152607</t>
  </si>
  <si>
    <t>C15494</t>
  </si>
  <si>
    <t>B138154</t>
  </si>
  <si>
    <t>A152049</t>
  </si>
  <si>
    <t>A144374</t>
  </si>
  <si>
    <t>P11145</t>
  </si>
  <si>
    <t>B32797</t>
  </si>
  <si>
    <t>C23283</t>
  </si>
  <si>
    <t>A139460</t>
  </si>
  <si>
    <t>A172656</t>
  </si>
  <si>
    <t>C27292</t>
  </si>
  <si>
    <t>C23338</t>
  </si>
  <si>
    <t>B05726</t>
  </si>
  <si>
    <t>A30456</t>
  </si>
  <si>
    <t>B32029</t>
  </si>
  <si>
    <t>SR0350</t>
  </si>
  <si>
    <t>B59347</t>
  </si>
  <si>
    <t>EN</t>
  </si>
  <si>
    <t>C14469</t>
  </si>
  <si>
    <t>P17662</t>
  </si>
  <si>
    <t>B31357</t>
  </si>
  <si>
    <t xml:space="preserve">Treacherous Beauties </t>
  </si>
  <si>
    <t>Wandering Eye</t>
  </si>
  <si>
    <t>Another Woman</t>
  </si>
  <si>
    <t>At the Midnight Hour</t>
  </si>
  <si>
    <t>Awakening</t>
  </si>
  <si>
    <t>Broken Lullabye</t>
  </si>
  <si>
    <t>Colder Kind of Death</t>
  </si>
  <si>
    <t>Cries in the Dark</t>
  </si>
  <si>
    <t>Deadly Encounters</t>
  </si>
  <si>
    <t>Diamond Girl</t>
  </si>
  <si>
    <t>Don't Cry Now</t>
  </si>
  <si>
    <t>False Pretenses</t>
  </si>
  <si>
    <t>Foolproof</t>
  </si>
  <si>
    <t>Hard to Forget</t>
  </si>
  <si>
    <t>Haven't We Met Before</t>
  </si>
  <si>
    <t>He Sees You When You're Sleeping</t>
  </si>
  <si>
    <t>Jewel</t>
  </si>
  <si>
    <t>Let Me Call You Sweetheart</t>
  </si>
  <si>
    <t>Loves Music Loves to Dance</t>
  </si>
  <si>
    <t>Loving Evangeline</t>
  </si>
  <si>
    <t>Lucky Day</t>
  </si>
  <si>
    <t>Men With Brooms</t>
  </si>
  <si>
    <t>My Family's Secret</t>
  </si>
  <si>
    <t>Pretend You Don't See Her</t>
  </si>
  <si>
    <t>This Matter of Marriage</t>
  </si>
  <si>
    <t>Waiting Game</t>
  </si>
  <si>
    <t>Wandering Soul Murders</t>
  </si>
  <si>
    <t>Web of Lies</t>
  </si>
  <si>
    <t>We'll Meet Again</t>
  </si>
  <si>
    <t>While My Pretty One Sleeps</t>
  </si>
  <si>
    <t>P17658</t>
  </si>
  <si>
    <t>P21269</t>
  </si>
  <si>
    <t>P21270</t>
  </si>
  <si>
    <t>P17807</t>
  </si>
  <si>
    <t>C23596</t>
  </si>
  <si>
    <t>C26914</t>
  </si>
  <si>
    <t>B102995</t>
  </si>
  <si>
    <t>A31373</t>
  </si>
  <si>
    <t>B104783</t>
  </si>
  <si>
    <t>B79283</t>
  </si>
  <si>
    <t>A29223</t>
  </si>
  <si>
    <t>B59348</t>
  </si>
  <si>
    <t>C21624</t>
  </si>
  <si>
    <t>B59345</t>
  </si>
  <si>
    <t>C15345</t>
  </si>
  <si>
    <t>B59349</t>
  </si>
  <si>
    <t>B59386</t>
  </si>
  <si>
    <t>B31562</t>
  </si>
  <si>
    <t>B59346</t>
  </si>
  <si>
    <t>C15343</t>
  </si>
  <si>
    <t>C23595</t>
  </si>
  <si>
    <t>A178079</t>
  </si>
  <si>
    <t>C21603</t>
  </si>
  <si>
    <t>C13875</t>
  </si>
  <si>
    <t>A Is for Awesome S2</t>
  </si>
  <si>
    <t>A03125</t>
  </si>
  <si>
    <t>Almost Naked Animals S3</t>
  </si>
  <si>
    <t>Kid Vs Cat Season SIII</t>
  </si>
  <si>
    <t>League of Super Evil S3</t>
  </si>
  <si>
    <t>Life with Boys S2</t>
  </si>
  <si>
    <t>Mr. Young S3</t>
  </si>
  <si>
    <t>Oh No! S1</t>
  </si>
  <si>
    <t>Scaredy Squirrel S2</t>
  </si>
  <si>
    <t>Sidekick S4</t>
  </si>
  <si>
    <t>Storm Hawks eps 1-52</t>
  </si>
  <si>
    <t>A173518</t>
  </si>
  <si>
    <t>Slap Shot 3: The Junior League</t>
  </si>
  <si>
    <t>07/18/13</t>
  </si>
  <si>
    <t>Movie Central</t>
  </si>
  <si>
    <t>1.5</t>
  </si>
  <si>
    <t>DV</t>
  </si>
  <si>
    <t>2.0</t>
  </si>
  <si>
    <t>10/25/12</t>
  </si>
  <si>
    <t>02/14/13</t>
  </si>
  <si>
    <t>2</t>
  </si>
  <si>
    <t>1.0</t>
  </si>
  <si>
    <t>02/06/13</t>
  </si>
  <si>
    <t>02/03/13</t>
  </si>
  <si>
    <t>11/08/12</t>
  </si>
  <si>
    <t>02/04/13</t>
  </si>
  <si>
    <t>11/22/12</t>
  </si>
  <si>
    <t>2012</t>
  </si>
  <si>
    <t>10/11/12</t>
  </si>
  <si>
    <t>2013</t>
  </si>
  <si>
    <t>2011</t>
  </si>
  <si>
    <t>2010</t>
  </si>
  <si>
    <t>02/28/13</t>
  </si>
  <si>
    <t>01/04/13</t>
  </si>
  <si>
    <t>Film Festival Project (S1) EPS# 1 - 4</t>
  </si>
  <si>
    <t>2.15</t>
  </si>
  <si>
    <t>10/05/12</t>
  </si>
  <si>
    <t>09/27/12</t>
  </si>
  <si>
    <t>11/01/12</t>
  </si>
  <si>
    <t>2.5</t>
  </si>
  <si>
    <t>2.25</t>
  </si>
  <si>
    <t>12/16/12</t>
  </si>
  <si>
    <t xml:space="preserve">Rogue - eps. 1 - 10 </t>
  </si>
  <si>
    <t>10</t>
  </si>
  <si>
    <t>10/14/12</t>
  </si>
  <si>
    <t>11/15/12</t>
  </si>
  <si>
    <t>.5</t>
  </si>
  <si>
    <t>01/08/13</t>
  </si>
  <si>
    <t>01/17/13</t>
  </si>
  <si>
    <t>01/31/13</t>
  </si>
  <si>
    <t>09/19/12</t>
  </si>
  <si>
    <t>1.75</t>
  </si>
  <si>
    <t>10/18/12</t>
  </si>
  <si>
    <t>01/24/13</t>
  </si>
  <si>
    <t>12/02/12</t>
  </si>
  <si>
    <t>02/22/13</t>
  </si>
  <si>
    <t>02/07/13</t>
  </si>
  <si>
    <t>08/21/13</t>
  </si>
  <si>
    <t>04/05/13</t>
  </si>
  <si>
    <t>04/04/13</t>
  </si>
  <si>
    <t>4</t>
  </si>
  <si>
    <t>15</t>
  </si>
  <si>
    <t>04/16/13</t>
  </si>
  <si>
    <t>W Network</t>
  </si>
  <si>
    <t>06/13/13</t>
  </si>
  <si>
    <t>07/01/13</t>
  </si>
  <si>
    <t>03/22/13</t>
  </si>
  <si>
    <t>03/21/13</t>
  </si>
  <si>
    <t>FR</t>
  </si>
  <si>
    <t>2008</t>
  </si>
  <si>
    <t>13</t>
  </si>
  <si>
    <t>2007</t>
  </si>
  <si>
    <t>YTV</t>
  </si>
  <si>
    <t>2009</t>
  </si>
  <si>
    <t>OWN</t>
  </si>
  <si>
    <t>26</t>
  </si>
  <si>
    <t>46</t>
  </si>
  <si>
    <t>Treehouse</t>
  </si>
  <si>
    <t>Max &amp; Ruby SV (eps 53-78)</t>
  </si>
  <si>
    <t>12/20/12</t>
  </si>
  <si>
    <t>2004</t>
  </si>
  <si>
    <t>1</t>
  </si>
  <si>
    <t>12/01/12</t>
  </si>
  <si>
    <t>2006</t>
  </si>
  <si>
    <t>3</t>
  </si>
  <si>
    <t>04/06/13</t>
  </si>
  <si>
    <t>40</t>
  </si>
  <si>
    <t>ER Vets S1</t>
  </si>
  <si>
    <t>ER Vets S2</t>
  </si>
  <si>
    <t>8</t>
  </si>
  <si>
    <t>C32735</t>
  </si>
  <si>
    <t>C32742</t>
  </si>
  <si>
    <t>7</t>
  </si>
  <si>
    <t>6.5</t>
  </si>
  <si>
    <t>n/a</t>
  </si>
  <si>
    <t>Pet Heroes S1 (eps 1-12)</t>
  </si>
  <si>
    <t>6</t>
  </si>
  <si>
    <t>A031078</t>
  </si>
  <si>
    <t>12/09/12</t>
  </si>
  <si>
    <t>2002</t>
  </si>
  <si>
    <t>2005</t>
  </si>
  <si>
    <t>07/21/13</t>
  </si>
  <si>
    <t>Majumder Manor (eps 1-8)</t>
  </si>
  <si>
    <t>Due South (S 1 -IV)</t>
  </si>
  <si>
    <t>Just for Laughs Gags S1 - 6</t>
  </si>
  <si>
    <t>Franklin and Friends  SI-VI)</t>
  </si>
  <si>
    <t>Grossology I&amp;II</t>
  </si>
  <si>
    <t>Max &amp; Ruby S1 -IV(eps 1-26)</t>
  </si>
  <si>
    <t>Captain Flamingo SI-III</t>
  </si>
  <si>
    <t>How To Be Indie (eps 1-40)</t>
  </si>
  <si>
    <t>Franklin  SVI</t>
  </si>
  <si>
    <t>Harry and His Bucket Full of Dinosaurs II</t>
  </si>
  <si>
    <t>Dark Waters of Crime (eps 10-13)</t>
  </si>
  <si>
    <t>Murder She Solved II (eps9-16)</t>
  </si>
  <si>
    <t>Murder She Solved III (eps 17-24)</t>
  </si>
  <si>
    <t>Sophie S1 and 2 (eps 1-32)</t>
  </si>
  <si>
    <t>Life With Boys S1</t>
  </si>
  <si>
    <t>Chimp Mommy</t>
  </si>
  <si>
    <t>CMT Comedy Series</t>
  </si>
  <si>
    <t>Smart Woman Survival Guide, S1</t>
  </si>
  <si>
    <t>Smart Woman Survival Guide, S2</t>
  </si>
  <si>
    <t>Scaredy Squirrel S3</t>
  </si>
  <si>
    <t>Willa's Wild Life</t>
  </si>
  <si>
    <t>Holly Jolly Special</t>
  </si>
  <si>
    <t>That's So Weird S3</t>
  </si>
  <si>
    <t>Formula 51</t>
  </si>
  <si>
    <t>Fubar</t>
  </si>
  <si>
    <t>The Kitchen Party</t>
  </si>
  <si>
    <t>Poltergeist S1-4</t>
  </si>
  <si>
    <t>Punch</t>
  </si>
  <si>
    <t>Regenesis (Season 4) EPS # 40-52</t>
  </si>
  <si>
    <t>Regenesis (Season 2) -EPS# 14-26</t>
  </si>
  <si>
    <t>Regenesis (Season 3)EPS# 27-39</t>
  </si>
  <si>
    <t>Black Swan</t>
  </si>
  <si>
    <t>Clang Invasion</t>
  </si>
  <si>
    <t>Kid vs Kat S1</t>
  </si>
  <si>
    <t>My Friend Rabbit</t>
  </si>
  <si>
    <t>Will &amp; Dewitt</t>
  </si>
  <si>
    <t>Mysterious Ways</t>
  </si>
  <si>
    <t>Battle of Wills</t>
  </si>
  <si>
    <t>I Don't Have Time For This</t>
  </si>
  <si>
    <t>The Real Estate Adventures of Sandy and Maryse</t>
  </si>
  <si>
    <t>The Restauraunt Adventures of Caroline and Dave</t>
  </si>
  <si>
    <t>Grey Owl</t>
  </si>
  <si>
    <t>I Love a Man In Uniform</t>
  </si>
  <si>
    <t>Naked Lunch</t>
  </si>
  <si>
    <t>Owning Mahowny</t>
  </si>
  <si>
    <t>Eve and the Fire Horse</t>
  </si>
  <si>
    <t>Lucid</t>
  </si>
  <si>
    <t>Sabah</t>
  </si>
  <si>
    <t>Wilby Wonderful</t>
  </si>
  <si>
    <t>The Big Comfy Couch VII</t>
  </si>
  <si>
    <t>Caillou V</t>
  </si>
  <si>
    <t>Dragon III</t>
  </si>
  <si>
    <t>Franklin &amp; The Turle Lake Treasure</t>
  </si>
  <si>
    <t>Franklin I-III</t>
  </si>
  <si>
    <t>Franklin V</t>
  </si>
  <si>
    <t>Rolie Polie Olie: The Great Defender of Fun</t>
  </si>
  <si>
    <t>Scandalous Me: The Jacqueline Susann Story</t>
  </si>
  <si>
    <t>Home By Christmas</t>
  </si>
  <si>
    <t>Holiday Wishes</t>
  </si>
  <si>
    <t>All Around Town</t>
  </si>
  <si>
    <t>Before I Say Goodbye</t>
  </si>
  <si>
    <t>Very Merry Daughter of the Bride</t>
  </si>
  <si>
    <t>Missing SI-III</t>
  </si>
  <si>
    <t>Smart Woman Survival Guide, S3</t>
  </si>
  <si>
    <t>Another Man's Wife</t>
  </si>
  <si>
    <t>Hostile Make Over</t>
  </si>
  <si>
    <t>Cat in the Hat Knows a Lot About That S2 (eps 41-60)</t>
  </si>
  <si>
    <t>Cat in the Hat Know a Lot About That S1 (eps 1-40)</t>
  </si>
  <si>
    <t>American Boyfriends</t>
  </si>
  <si>
    <t>Bailey's Billions</t>
  </si>
  <si>
    <t>Blue Butterfly</t>
  </si>
  <si>
    <t>Caillou Holiday Movie</t>
  </si>
  <si>
    <t>Calendar</t>
  </si>
  <si>
    <t>Cube</t>
  </si>
  <si>
    <t>eXistenZ</t>
  </si>
  <si>
    <t>Family of Strangers</t>
  </si>
  <si>
    <t>Global Heresy</t>
  </si>
  <si>
    <t>Max</t>
  </si>
  <si>
    <t>New Waterford Girl</t>
  </si>
  <si>
    <t>Seducing Dr. Lewis</t>
  </si>
  <si>
    <t>A Bride for Christmas</t>
  </si>
  <si>
    <t>Altman</t>
  </si>
  <si>
    <t>Arctic Blast</t>
  </si>
  <si>
    <t>Baby Formula</t>
  </si>
  <si>
    <t>Banshee</t>
  </si>
  <si>
    <t>Barney's Version</t>
  </si>
  <si>
    <t>Beauty Day</t>
  </si>
  <si>
    <t>Behemoth</t>
  </si>
  <si>
    <t>Burning Mussolini</t>
  </si>
  <si>
    <t>Call Me Fitz S3</t>
  </si>
  <si>
    <t>Call Me Fitz S4</t>
  </si>
  <si>
    <t>Christmas Consultant, The</t>
  </si>
  <si>
    <t>Clara's Deadly Secret</t>
  </si>
  <si>
    <t>Cold Spring</t>
  </si>
  <si>
    <t>Cooking with Stella</t>
  </si>
  <si>
    <t>Crimson Petal &amp; the White Eps 1-4</t>
  </si>
  <si>
    <t>Cruel and Unusual</t>
  </si>
  <si>
    <t>Cry of the Owl</t>
  </si>
  <si>
    <t>Daydream Nation</t>
  </si>
  <si>
    <t>Doomsday Prophecy</t>
  </si>
  <si>
    <t>Durham County S3</t>
  </si>
  <si>
    <t>Everything's Gone Green</t>
  </si>
  <si>
    <t>Faith, Fraud and Minimum Wages</t>
  </si>
  <si>
    <t>Fathers and Sons</t>
  </si>
  <si>
    <t>Feist:  Look at What the Light Did Now</t>
  </si>
  <si>
    <t>Filthy Gorgeous</t>
  </si>
  <si>
    <t>Fir Crazy</t>
  </si>
  <si>
    <t>Funny As Hell S1</t>
  </si>
  <si>
    <t>Funny As Hell S2</t>
  </si>
  <si>
    <t>Funny As Hell S3</t>
  </si>
  <si>
    <t>Goblin</t>
  </si>
  <si>
    <t>Gunless</t>
  </si>
  <si>
    <t>Heartbeats</t>
  </si>
  <si>
    <t>HELEN</t>
  </si>
  <si>
    <t>High Cost of Living</t>
  </si>
  <si>
    <t>Kate Logan Affair</t>
  </si>
  <si>
    <t>Less Than Kind III</t>
  </si>
  <si>
    <t>Less Than Kind IV</t>
  </si>
  <si>
    <t>Mesrine: L'Instinct de Mort</t>
  </si>
  <si>
    <t>Metal Shifters</t>
  </si>
  <si>
    <t>Metal Tornado</t>
  </si>
  <si>
    <t>Molly Maxwell</t>
  </si>
  <si>
    <t>Moth Diaries</t>
  </si>
  <si>
    <t>Nasty Show III</t>
  </si>
  <si>
    <t>Nightmare Factory</t>
  </si>
  <si>
    <t>Old Stock</t>
  </si>
  <si>
    <t>Phantom, The</t>
  </si>
  <si>
    <t>Philadelphia Experiment, The</t>
  </si>
  <si>
    <t>Profile for Murder</t>
  </si>
  <si>
    <t>Resident Evil:  Afterlife</t>
  </si>
  <si>
    <t>Rhymes for Young Ghouls</t>
  </si>
  <si>
    <t>Running Mates</t>
  </si>
  <si>
    <t>Sacrifice</t>
  </si>
  <si>
    <t>Score: A Hockey Musical</t>
  </si>
  <si>
    <t>Shatner's World</t>
  </si>
  <si>
    <t>Small Town Murder Songs</t>
  </si>
  <si>
    <t>Solo</t>
  </si>
  <si>
    <t>Splice</t>
  </si>
  <si>
    <t>Star Trek TNG</t>
  </si>
  <si>
    <t>Stonehenge Apocalypse</t>
  </si>
  <si>
    <t>Stranger</t>
  </si>
  <si>
    <t>Suck</t>
  </si>
  <si>
    <t>The Toyman Killer</t>
  </si>
  <si>
    <t>The Trainer</t>
  </si>
  <si>
    <t>This Movie is Broken</t>
  </si>
  <si>
    <t>Transparency</t>
  </si>
  <si>
    <t>Transporter</t>
  </si>
  <si>
    <t>A Wake</t>
  </si>
  <si>
    <t>Year of the Carnivore</t>
  </si>
  <si>
    <t>Pet Heroes S2</t>
  </si>
  <si>
    <t>C31144</t>
  </si>
  <si>
    <t>C31855</t>
  </si>
  <si>
    <t>B32772</t>
  </si>
  <si>
    <t>C32391</t>
  </si>
  <si>
    <t>A34988</t>
  </si>
  <si>
    <t>A30998</t>
  </si>
  <si>
    <t>A30974</t>
  </si>
  <si>
    <t>A74139</t>
  </si>
  <si>
    <t>A30876</t>
  </si>
  <si>
    <t>C32857</t>
  </si>
  <si>
    <t>02A</t>
  </si>
  <si>
    <t>A81237</t>
  </si>
  <si>
    <t>A58492</t>
  </si>
  <si>
    <t>A31544</t>
  </si>
  <si>
    <t>A31530</t>
  </si>
  <si>
    <t>C34803</t>
  </si>
  <si>
    <t>A30094</t>
  </si>
  <si>
    <t>A81626</t>
  </si>
  <si>
    <t>A30363</t>
  </si>
  <si>
    <t>A80346</t>
  </si>
  <si>
    <t>1.25</t>
  </si>
  <si>
    <t>A73728</t>
  </si>
  <si>
    <t>B32871</t>
  </si>
  <si>
    <t>C31411</t>
  </si>
  <si>
    <t>B31788</t>
  </si>
  <si>
    <t>Beyblade VII: Shogun Steel</t>
  </si>
  <si>
    <t>Dragon Ball II</t>
  </si>
  <si>
    <t>Redakai Season 2</t>
  </si>
  <si>
    <t>Numb Chucks Season I</t>
  </si>
  <si>
    <t>Nerds and Monsters Ep 1-20</t>
  </si>
  <si>
    <t>Seven Deadly Sins - Part 1 &amp; 2</t>
  </si>
  <si>
    <t>Atwood Stories</t>
  </si>
  <si>
    <t>Cover Story</t>
  </si>
  <si>
    <t>Crazy for Christmas</t>
  </si>
  <si>
    <t>Deadly Vision</t>
  </si>
  <si>
    <t>E-Love</t>
  </si>
  <si>
    <t>The Good Witch V: The Good Witch's Charm</t>
  </si>
  <si>
    <t>The Good Witch VI:  The Good Witch's Destiny</t>
  </si>
  <si>
    <t>Love at the Parade</t>
  </si>
  <si>
    <t>Nearlyweds</t>
  </si>
  <si>
    <t>Twist of Faith</t>
  </si>
  <si>
    <t>eOne</t>
  </si>
  <si>
    <t>Niagara Falls, Ontario</t>
  </si>
  <si>
    <t>No</t>
  </si>
  <si>
    <t>Annuit Coeptis</t>
  </si>
  <si>
    <t>Vancouver, BC</t>
  </si>
  <si>
    <t>Reel World</t>
  </si>
  <si>
    <t>Burnaby, BC</t>
  </si>
  <si>
    <t>Full Plate Productions Inc.</t>
  </si>
  <si>
    <t>Sudbury</t>
  </si>
  <si>
    <t>Yes</t>
  </si>
  <si>
    <t>Sepia</t>
  </si>
  <si>
    <t>Kelowna, BC</t>
  </si>
  <si>
    <t xml:space="preserve">9 Story </t>
  </si>
  <si>
    <t>Toronto</t>
  </si>
  <si>
    <t>N/A</t>
  </si>
  <si>
    <t>04/15/13</t>
  </si>
  <si>
    <t>Unionville, Whitevale ON</t>
  </si>
  <si>
    <t>Barrymore Ent.</t>
  </si>
  <si>
    <t>Toronto, On</t>
  </si>
  <si>
    <t>Nfld.</t>
  </si>
  <si>
    <t>Beat Down Productions</t>
  </si>
  <si>
    <t>Premiere Bobine</t>
  </si>
  <si>
    <t>Maple Ridge, BC</t>
  </si>
  <si>
    <t>Amaze Film + Television</t>
  </si>
  <si>
    <t>Halifax</t>
  </si>
  <si>
    <t>9/1/13</t>
  </si>
  <si>
    <t>Portfolio Entertainment</t>
  </si>
  <si>
    <t>Ottawa</t>
  </si>
  <si>
    <t>09/01/12</t>
  </si>
  <si>
    <t>no</t>
  </si>
  <si>
    <t>Unity Pictures</t>
  </si>
  <si>
    <t xml:space="preserve">Vancouver </t>
  </si>
  <si>
    <t>Kinosmith</t>
  </si>
  <si>
    <t>Huili, Sichuan Province, China</t>
  </si>
  <si>
    <t>Union Pictures</t>
  </si>
  <si>
    <t>Toronto, ON</t>
  </si>
  <si>
    <t>Sault Ste Marie, Ontario</t>
  </si>
  <si>
    <t>Pyramid Productions Inc.</t>
  </si>
  <si>
    <t>Just Pour Rire</t>
  </si>
  <si>
    <t>Montreal</t>
  </si>
  <si>
    <t>3/1/13</t>
  </si>
  <si>
    <t>Nelvana</t>
  </si>
  <si>
    <t>1/1/2013</t>
  </si>
  <si>
    <t>Winnipeg, AB</t>
  </si>
  <si>
    <t>Alliance</t>
  </si>
  <si>
    <t>Saskatchewan</t>
  </si>
  <si>
    <t>Mongrel</t>
  </si>
  <si>
    <t>Germany, Poland</t>
  </si>
  <si>
    <t>Johannesburg, South Africa</t>
  </si>
  <si>
    <t>Breakthrough Films</t>
  </si>
  <si>
    <t>6/1/2013</t>
  </si>
  <si>
    <t>9/1/2012</t>
  </si>
  <si>
    <t>Brightlight Pictures Inc.</t>
  </si>
  <si>
    <t>12/04/12</t>
  </si>
  <si>
    <t>Take The Shot Productions Inc.</t>
  </si>
  <si>
    <t xml:space="preserve">Burlington, NL </t>
  </si>
  <si>
    <t>1/1/13</t>
  </si>
  <si>
    <t>Calgary, AB</t>
  </si>
  <si>
    <t>Thunderbird Films</t>
  </si>
  <si>
    <t>Vancouver</t>
  </si>
  <si>
    <t>10/1/2012</t>
  </si>
  <si>
    <t>Force Four</t>
  </si>
  <si>
    <t xml:space="preserve">Marvista </t>
  </si>
  <si>
    <t>Montreal, QC</t>
  </si>
  <si>
    <t>3/1/2013</t>
  </si>
  <si>
    <t>Gander Boys</t>
  </si>
  <si>
    <t>Movie Central/W</t>
  </si>
  <si>
    <t>5/1/13</t>
  </si>
  <si>
    <t>Vancouver,     Los Angeles</t>
  </si>
  <si>
    <t>Joker Films Inc.</t>
  </si>
  <si>
    <t>Regina, Saskatchewan</t>
  </si>
  <si>
    <t>Le Big Boss Productions Inc.</t>
  </si>
  <si>
    <t>Stratford, ON</t>
  </si>
  <si>
    <t>Sunshine Sketches</t>
  </si>
  <si>
    <t>Gravenhurst, Huntsville ON</t>
  </si>
  <si>
    <t>Multiple Locations: Montreal, Ottawa, Hamilton, Winnipeg</t>
  </si>
  <si>
    <t>Roma Roth Productions</t>
  </si>
  <si>
    <t>12/23/2012</t>
  </si>
  <si>
    <t>Movie Central / W</t>
  </si>
  <si>
    <t xml:space="preserve">Make Believe </t>
  </si>
  <si>
    <t>Multiple Locations: Vancouver, BC Edmonton, AB Saskatchewan</t>
  </si>
  <si>
    <t xml:space="preserve">OWN </t>
  </si>
  <si>
    <t>Whizbang</t>
  </si>
  <si>
    <t>Multiple Locations: Ancaster, ON Dundas, ON Flamborough, ON Hamilton, ON</t>
  </si>
  <si>
    <t>03/20/2013</t>
  </si>
  <si>
    <t>The Film Works International</t>
  </si>
  <si>
    <t>10/03/2012</t>
  </si>
  <si>
    <t>Incendo</t>
  </si>
  <si>
    <t>Montreal, Quebec</t>
  </si>
  <si>
    <t>Spectra  Animation</t>
  </si>
  <si>
    <t>OVC Inc</t>
  </si>
  <si>
    <t>Toronto/Germany</t>
  </si>
  <si>
    <t>B35024</t>
  </si>
  <si>
    <t>A34574</t>
  </si>
  <si>
    <t>B30106</t>
  </si>
  <si>
    <t>C29722</t>
  </si>
  <si>
    <t>C34984</t>
  </si>
  <si>
    <t>6.0</t>
  </si>
  <si>
    <t>5.0</t>
  </si>
  <si>
    <t>A35231</t>
  </si>
  <si>
    <t>A34654</t>
  </si>
  <si>
    <t>B32892</t>
  </si>
  <si>
    <t>A31559</t>
  </si>
  <si>
    <t>Pending</t>
  </si>
  <si>
    <t>A27646</t>
  </si>
  <si>
    <t>B32128</t>
  </si>
  <si>
    <t>3.0</t>
  </si>
  <si>
    <t>C34788</t>
  </si>
  <si>
    <t>4.5</t>
  </si>
  <si>
    <t>B33076</t>
  </si>
  <si>
    <t>A34108</t>
  </si>
  <si>
    <t>A32088</t>
  </si>
  <si>
    <t>B35091</t>
  </si>
  <si>
    <t>A75566</t>
  </si>
  <si>
    <t>A35546</t>
  </si>
  <si>
    <t>A57758</t>
  </si>
  <si>
    <t>C32682</t>
  </si>
  <si>
    <t>B75837</t>
  </si>
  <si>
    <t>A11574</t>
  </si>
  <si>
    <t>A124225-A124243; B086243-B089057; B102720-B102737</t>
  </si>
  <si>
    <t>B057141</t>
  </si>
  <si>
    <t>C26221</t>
  </si>
  <si>
    <t>C27306</t>
  </si>
  <si>
    <t>C27305</t>
  </si>
  <si>
    <t>Canadian Country Music Awards</t>
  </si>
  <si>
    <t>11A</t>
  </si>
  <si>
    <t>C059350</t>
  </si>
  <si>
    <t>C21605</t>
  </si>
  <si>
    <t>A144194</t>
  </si>
  <si>
    <t>A142324</t>
  </si>
  <si>
    <t>A181685</t>
  </si>
  <si>
    <t>Killer Hair</t>
  </si>
  <si>
    <t>A181757</t>
  </si>
  <si>
    <t>B67813</t>
  </si>
  <si>
    <t>C30399</t>
  </si>
  <si>
    <t>Cold Blood Season 3A (Eps 5-10)</t>
  </si>
  <si>
    <t>B31564</t>
  </si>
  <si>
    <t>Ghostly Encounters S3 (40-65)</t>
  </si>
  <si>
    <t>9</t>
  </si>
  <si>
    <t>C32293</t>
  </si>
  <si>
    <t>C19576, C19586</t>
  </si>
  <si>
    <t>44</t>
  </si>
  <si>
    <t>7.5</t>
  </si>
  <si>
    <t>C28709</t>
  </si>
  <si>
    <t>5</t>
  </si>
  <si>
    <t>C30410</t>
  </si>
  <si>
    <t>C25994</t>
  </si>
  <si>
    <t>22</t>
  </si>
  <si>
    <t>A031930</t>
  </si>
  <si>
    <t>A28290-A28315</t>
  </si>
  <si>
    <t>19.5</t>
  </si>
  <si>
    <t>20</t>
  </si>
  <si>
    <t>A141489-A141502</t>
  </si>
  <si>
    <t>A172657-A172668</t>
  </si>
  <si>
    <t>C31641</t>
  </si>
  <si>
    <t>A13577-A13582</t>
  </si>
  <si>
    <t>A58027-A58052</t>
  </si>
  <si>
    <t>39</t>
  </si>
  <si>
    <t>A166967-A032208</t>
  </si>
  <si>
    <t>A172487-A180690</t>
  </si>
  <si>
    <t>A078396-A172668</t>
  </si>
  <si>
    <t>A54232-A54283</t>
  </si>
  <si>
    <t>A55857-A155882</t>
  </si>
  <si>
    <t>A163640-A163665</t>
  </si>
  <si>
    <t>A167951-A167976</t>
  </si>
  <si>
    <t>Mobile App, Game</t>
  </si>
  <si>
    <t>Mobile App, Game, Website</t>
  </si>
  <si>
    <t>Website, Video</t>
  </si>
  <si>
    <t>Website and Game</t>
  </si>
  <si>
    <t>Webisodes</t>
  </si>
  <si>
    <t>Website, Movile App</t>
  </si>
  <si>
    <t>Website, Mobile App</t>
  </si>
  <si>
    <t>Website</t>
  </si>
  <si>
    <t>Website, game, mobile app</t>
  </si>
  <si>
    <t>A180054-A180079</t>
  </si>
  <si>
    <t>A180080-A180093</t>
  </si>
  <si>
    <t>A180093</t>
  </si>
  <si>
    <t>12</t>
  </si>
  <si>
    <t>C32379</t>
  </si>
  <si>
    <t>A032208</t>
  </si>
  <si>
    <t>C31573</t>
  </si>
  <si>
    <t>11</t>
  </si>
  <si>
    <t>A033430</t>
  </si>
  <si>
    <t>28</t>
  </si>
  <si>
    <t>16</t>
  </si>
  <si>
    <t>D02588</t>
  </si>
  <si>
    <t>A157463-A157488</t>
  </si>
  <si>
    <t>A032940</t>
  </si>
  <si>
    <t>A032886</t>
  </si>
  <si>
    <t>C27608, C28361, C30537</t>
  </si>
  <si>
    <t>C24486</t>
  </si>
  <si>
    <t>B0001</t>
  </si>
  <si>
    <t>C25408</t>
  </si>
  <si>
    <t>A013295</t>
  </si>
  <si>
    <t>P12921</t>
  </si>
  <si>
    <t>C23936</t>
  </si>
  <si>
    <t>P10037</t>
  </si>
  <si>
    <t>B057182</t>
  </si>
  <si>
    <t>C05814</t>
  </si>
  <si>
    <t>C24217</t>
  </si>
  <si>
    <t>C22767</t>
  </si>
  <si>
    <t>C07994</t>
  </si>
  <si>
    <t>A65489</t>
  </si>
  <si>
    <t>B072058</t>
  </si>
  <si>
    <t>B066434</t>
  </si>
  <si>
    <t>C10034</t>
  </si>
  <si>
    <t>C14437</t>
  </si>
  <si>
    <t>B025885</t>
  </si>
  <si>
    <t>P12238</t>
  </si>
  <si>
    <t>B045959</t>
  </si>
  <si>
    <t>B062901</t>
  </si>
  <si>
    <t>B049979</t>
  </si>
  <si>
    <t>A082636</t>
  </si>
  <si>
    <t>C40533</t>
  </si>
  <si>
    <t>88</t>
  </si>
  <si>
    <t>Slap Happy Productions</t>
  </si>
  <si>
    <t>9Story Entertainment</t>
  </si>
  <si>
    <t>Game, website, App</t>
  </si>
  <si>
    <t>Sphinx Productions</t>
  </si>
  <si>
    <t>Toronto, ON and Los Angeles</t>
  </si>
  <si>
    <t>A35936</t>
  </si>
  <si>
    <t>A31572</t>
  </si>
  <si>
    <t>B30124</t>
  </si>
  <si>
    <t>A58592</t>
  </si>
  <si>
    <t>B33220</t>
  </si>
  <si>
    <t>B32466</t>
  </si>
  <si>
    <t>A54960</t>
  </si>
  <si>
    <t>C30964</t>
  </si>
  <si>
    <t>B034020</t>
  </si>
  <si>
    <t>C30591</t>
  </si>
  <si>
    <t>A34121</t>
  </si>
  <si>
    <t>A34957</t>
  </si>
  <si>
    <t>A028661</t>
  </si>
  <si>
    <t>B074886</t>
  </si>
  <si>
    <t>B008027</t>
  </si>
  <si>
    <t>En</t>
  </si>
  <si>
    <t>The Nightingale Company</t>
  </si>
  <si>
    <t>Los Angeles and New York</t>
  </si>
  <si>
    <t>07/02/13</t>
  </si>
  <si>
    <t>2013 - air date pending</t>
  </si>
  <si>
    <t>2013 / air date pending</t>
  </si>
  <si>
    <t>2013/ air date pending</t>
  </si>
  <si>
    <t>2013/air date pending</t>
  </si>
  <si>
    <t>C20892</t>
  </si>
  <si>
    <t>C29525</t>
  </si>
  <si>
    <t>A65241-A65253, A71362-A71387</t>
  </si>
  <si>
    <t>55</t>
  </si>
  <si>
    <t>B30209</t>
  </si>
  <si>
    <t>B34741</t>
  </si>
  <si>
    <t>Nova Scotia</t>
  </si>
  <si>
    <t>Ottawa, ON</t>
  </si>
  <si>
    <t>Chesler/Perlmutter</t>
  </si>
  <si>
    <t>North Dumfries, ON</t>
  </si>
  <si>
    <t>Cruel and Unusal Productions Ltd</t>
  </si>
  <si>
    <t>Aldergrove and Coquitlam, BC</t>
  </si>
  <si>
    <t>Melbar Entertainment Group</t>
  </si>
  <si>
    <t>Toronto, New York</t>
  </si>
  <si>
    <t>Le Big Boss Entertainment</t>
  </si>
  <si>
    <t>Fir Crazy Productions Inc</t>
  </si>
  <si>
    <t>Los Angeles, Toronto</t>
  </si>
  <si>
    <t>Eliz Productions ULC</t>
  </si>
  <si>
    <t>Hamilton, ON</t>
  </si>
  <si>
    <t>CampSolo Film Inc.</t>
  </si>
  <si>
    <t>Scarborough and Gravenhurst,ON</t>
  </si>
  <si>
    <t>Prcious Snowflake Productions Inc</t>
  </si>
  <si>
    <t>Old Stock Production Inc</t>
  </si>
  <si>
    <t>Multiple ON locations</t>
  </si>
  <si>
    <t>game app</t>
  </si>
  <si>
    <t>7B</t>
  </si>
  <si>
    <t>Foundry Films Inc.</t>
  </si>
  <si>
    <t>Cirque</t>
  </si>
  <si>
    <t>7a</t>
  </si>
  <si>
    <t>Agel Consultants Inc</t>
  </si>
  <si>
    <t>yes</t>
  </si>
  <si>
    <t>Turkey Hallow</t>
  </si>
  <si>
    <t>7C</t>
  </si>
  <si>
    <t>Multiple Media</t>
  </si>
  <si>
    <t>Majumder Manor S2</t>
  </si>
  <si>
    <t>2B</t>
  </si>
  <si>
    <t>The Subbs</t>
  </si>
  <si>
    <t>7E</t>
  </si>
  <si>
    <t>Jam Filled Entertainment</t>
  </si>
  <si>
    <t xml:space="preserve">yes </t>
  </si>
  <si>
    <t>Cady Darling</t>
  </si>
  <si>
    <t>Pyramid Entertainment.</t>
  </si>
  <si>
    <t>Family Dynamic</t>
  </si>
  <si>
    <t>Educated Pervert Phase 2</t>
  </si>
  <si>
    <t>Unaccompanied Minors Phase 2</t>
  </si>
  <si>
    <t>01/10/13</t>
  </si>
  <si>
    <t>A Christmas Tail</t>
  </si>
  <si>
    <t>NGN Releasing</t>
  </si>
  <si>
    <t>TBC</t>
  </si>
  <si>
    <t>Officer M Films Inc</t>
  </si>
  <si>
    <t>Raven West Films Ltd.</t>
  </si>
  <si>
    <t>Year  Comissioned / First Year of Broadcast  (On Corus)</t>
  </si>
  <si>
    <t>P22497, B12956-B12974, B23587-B23608, C16646, C16763, P22640</t>
  </si>
  <si>
    <t>aff.</t>
  </si>
  <si>
    <t>Maple Ridge and Langley, BC</t>
  </si>
  <si>
    <t>Toronto, On; Cuba</t>
  </si>
  <si>
    <t>Corus Entertainment</t>
  </si>
  <si>
    <t>2014</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</si>
</sst>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_);\(#,##0\ &quot;$&quot;\)"/>
    <numFmt numFmtId="173" formatCode="#,##0\ &quot;$&quot;_);[Red]\(#,##0\ &quot;$&quot;\)"/>
    <numFmt numFmtId="174" formatCode="#,##0.00\ &quot;$&quot;_);\(#,##0.00\ &quot;$&quot;\)"/>
    <numFmt numFmtId="175" formatCode="#,##0.00\ &quot;$&quot;_);[Red]\(#,##0.00\ &quot;$&quot;\)"/>
    <numFmt numFmtId="176" formatCode="_ * #,##0_)\ &quot;$&quot;_ ;_ * \(#,##0\)\ &quot;$&quot;_ ;_ * &quot;-&quot;_)\ &quot;$&quot;_ ;_ @_ "/>
    <numFmt numFmtId="177" formatCode="_ * #,##0_)\ _$_ ;_ * \(#,##0\)\ _$_ ;_ * &quot;-&quot;_)\ _$_ ;_ @_ "/>
    <numFmt numFmtId="178" formatCode="_ * #,##0.00_)\ &quot;$&quot;_ ;_ * \(#,##0.00\)\ &quot;$&quot;_ ;_ * &quot;-&quot;??_)\ &quot;$&quot;_ ;_ @_ "/>
    <numFmt numFmtId="179" formatCode="_ * #,##0.00_)\ _$_ ;_ * \(#,##0.00\)\ _$_ ;_ * &quot;-&quot;??_)\ _$_ ;_ @_ "/>
    <numFmt numFmtId="180" formatCode="&quot;Yes&quot;;&quot;Yes&quot;;&quot;No&quot;"/>
    <numFmt numFmtId="181" formatCode="&quot;True&quot;;&quot;True&quot;;&quot;False&quot;"/>
    <numFmt numFmtId="182" formatCode="&quot;On&quot;;&quot;On&quot;;&quot;Off&quot;"/>
    <numFmt numFmtId="183" formatCode="[$€-2]\ #,##0.00_);[Red]\([$€-2]\ #,##0.00\)"/>
    <numFmt numFmtId="184" formatCode="_ * #,##0.0_)\ _$_ ;_ * \(#,##0.0\)\ _$_ ;_ * &quot;-&quot;??_)\ _$_ ;_ @_ "/>
    <numFmt numFmtId="185" formatCode="_ * #,##0_)\ _$_ ;_ * \(#,##0\)\ _$_ ;_ * &quot;-&quot;??_)\ _$_ ;_ @_ "/>
    <numFmt numFmtId="186" formatCode="_(* #,##0.0_);_(* \(#,##0.0\);_(* &quot;-&quot;?_);_(@_)"/>
    <numFmt numFmtId="187" formatCode="_(* #,##0.0_);_(* \(#,##0.0\);_(* &quot;-&quot;??_);_(@_)"/>
    <numFmt numFmtId="188" formatCode="#,##0.0"/>
    <numFmt numFmtId="189" formatCode="mm/dd/yy"/>
    <numFmt numFmtId="190" formatCode="[$-409]dddd\,\ mmmm\ dd\,\ yyyy"/>
    <numFmt numFmtId="191" formatCode="&quot;$&quot;#,##0.00"/>
    <numFmt numFmtId="192" formatCode="#,###,##0;\(#,###,##0\)"/>
    <numFmt numFmtId="193" formatCode="&quot;$&quot;#,##0"/>
    <numFmt numFmtId="194" formatCode="&quot;$&quot;#,##0.00;[Red]&quot;$&quot;#,##0.00"/>
    <numFmt numFmtId="195" formatCode="&quot;$&quot;#,##0;[Red]&quot;$&quot;#,##0"/>
    <numFmt numFmtId="196" formatCode="0.0%"/>
  </numFmts>
  <fonts count="51">
    <font>
      <sz val="11"/>
      <color theme="1"/>
      <name val="Calibri"/>
      <family val="2"/>
    </font>
    <font>
      <sz val="11"/>
      <color indexed="8"/>
      <name val="Calibri"/>
      <family val="2"/>
    </font>
    <font>
      <b/>
      <sz val="12"/>
      <color indexed="8"/>
      <name val="Calibri"/>
      <family val="2"/>
    </font>
    <font>
      <vertAlign val="superscript"/>
      <sz val="9"/>
      <color indexed="8"/>
      <name val="Calibri"/>
      <family val="2"/>
    </font>
    <font>
      <sz val="9"/>
      <color indexed="8"/>
      <name val="Calibri"/>
      <family val="2"/>
    </font>
    <font>
      <b/>
      <sz val="9"/>
      <color indexed="8"/>
      <name val="Calibri"/>
      <family val="2"/>
    </font>
    <font>
      <b/>
      <sz val="10"/>
      <color indexed="8"/>
      <name val="Arial"/>
      <family val="2"/>
    </font>
    <font>
      <sz val="10"/>
      <color indexed="8"/>
      <name val="Arial"/>
      <family val="2"/>
    </font>
    <font>
      <b/>
      <sz val="14"/>
      <color indexed="8"/>
      <name val="Calibri"/>
      <family val="2"/>
    </font>
    <font>
      <u val="single"/>
      <sz val="6.6"/>
      <color indexed="12"/>
      <name val="Calibri"/>
      <family val="2"/>
    </font>
    <font>
      <u val="single"/>
      <sz val="6.6"/>
      <color indexed="36"/>
      <name val="Calibri"/>
      <family val="2"/>
    </font>
    <font>
      <b/>
      <sz val="11"/>
      <name val="Calibri"/>
      <family val="2"/>
    </font>
    <font>
      <sz val="11"/>
      <name val="Calibri"/>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0"/>
      <name val="Arial"/>
      <family val="2"/>
    </font>
    <font>
      <sz val="10"/>
      <color indexed="63"/>
      <name val="Arial"/>
      <family val="2"/>
    </font>
    <font>
      <strike/>
      <sz val="11"/>
      <name val="Cambria"/>
      <family val="1"/>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8"/>
      <name val="Calibri"/>
      <family val="2"/>
    </font>
    <font>
      <sz val="10"/>
      <name val="Calibri"/>
      <family val="2"/>
    </font>
    <font>
      <sz val="8"/>
      <name val="Tahoma"/>
      <family val="2"/>
    </font>
    <font>
      <u val="single"/>
      <sz val="11"/>
      <color indexed="8"/>
      <name val="Calibri"/>
      <family val="0"/>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40">
    <fill>
      <patternFill/>
    </fill>
    <fill>
      <patternFill patternType="gray125"/>
    </fill>
    <fill>
      <patternFill patternType="solid">
        <fgColor indexed="31"/>
        <bgColor indexed="64"/>
      </patternFill>
    </fill>
    <fill>
      <patternFill patternType="solid">
        <fgColor indexed="9"/>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indexed="43"/>
        <bgColor indexed="64"/>
      </patternFill>
    </fill>
    <fill>
      <patternFill patternType="solid">
        <fgColor theme="8" tint="0.5999900102615356"/>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theme="5" tint="0.39998000860214233"/>
        <bgColor indexed="64"/>
      </patternFill>
    </fill>
    <fill>
      <patternFill patternType="solid">
        <fgColor indexed="29"/>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49"/>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49"/>
      </top>
      <bottom style="double">
        <color indexed="49"/>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s>
  <cellStyleXfs count="305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1" borderId="0" applyNumberFormat="0" applyBorder="0" applyAlignment="0" applyProtection="0"/>
    <xf numFmtId="0" fontId="0" fillId="8" borderId="0" applyNumberFormat="0" applyBorder="0" applyAlignment="0" applyProtection="0"/>
    <xf numFmtId="0" fontId="0" fillId="16" borderId="0" applyNumberFormat="0" applyBorder="0" applyAlignment="0" applyProtection="0"/>
    <xf numFmtId="0" fontId="0" fillId="12" borderId="0" applyNumberFormat="0" applyBorder="0" applyAlignment="0" applyProtection="0"/>
    <xf numFmtId="0" fontId="0" fillId="5" borderId="0" applyNumberFormat="0" applyBorder="0" applyAlignment="0" applyProtection="0"/>
    <xf numFmtId="0" fontId="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22"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23" borderId="0" applyNumberFormat="0" applyBorder="0" applyAlignment="0" applyProtection="0"/>
    <xf numFmtId="0" fontId="40" fillId="18" borderId="0" applyNumberFormat="0" applyBorder="0" applyAlignment="0" applyProtection="0"/>
    <xf numFmtId="0" fontId="40" fillId="24"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18"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6"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22"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22" fillId="33" borderId="0" applyNumberFormat="0" applyBorder="0" applyAlignment="0" applyProtection="0"/>
    <xf numFmtId="0" fontId="22" fillId="4" borderId="0" applyNumberFormat="0" applyBorder="0" applyAlignment="0" applyProtection="0"/>
    <xf numFmtId="0" fontId="41" fillId="3" borderId="1" applyNumberFormat="0" applyAlignment="0" applyProtection="0"/>
    <xf numFmtId="0" fontId="23" fillId="11" borderId="1" applyNumberFormat="0" applyAlignment="0" applyProtection="0"/>
    <xf numFmtId="0" fontId="42" fillId="34" borderId="2" applyNumberFormat="0" applyAlignment="0" applyProtection="0"/>
    <xf numFmtId="179" fontId="1" fillId="0" borderId="0" applyFont="0" applyFill="0" applyBorder="0" applyAlignment="0" applyProtection="0"/>
    <xf numFmtId="177"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43" fillId="0" borderId="0" applyNumberFormat="0" applyFill="0" applyBorder="0" applyAlignment="0" applyProtection="0"/>
    <xf numFmtId="0" fontId="10" fillId="0" borderId="0" applyNumberFormat="0" applyFill="0" applyBorder="0" applyAlignment="0" applyProtection="0"/>
    <xf numFmtId="192" fontId="19" fillId="0" borderId="0">
      <alignment/>
      <protection/>
    </xf>
    <xf numFmtId="0" fontId="44" fillId="35" borderId="0" applyNumberFormat="0" applyBorder="0" applyAlignment="0" applyProtection="0"/>
    <xf numFmtId="0" fontId="44" fillId="6" borderId="0" applyNumberFormat="0" applyBorder="0" applyAlignment="0" applyProtection="0"/>
    <xf numFmtId="0" fontId="27" fillId="0" borderId="3" applyNumberFormat="0" applyFill="0" applyAlignment="0" applyProtection="0"/>
    <xf numFmtId="0" fontId="14" fillId="0" borderId="4" applyNumberFormat="0" applyFill="0" applyAlignment="0" applyProtection="0"/>
    <xf numFmtId="0" fontId="28" fillId="0" borderId="5" applyNumberFormat="0" applyFill="0" applyAlignment="0" applyProtection="0"/>
    <xf numFmtId="0" fontId="15" fillId="0" borderId="6" applyNumberFormat="0" applyFill="0" applyAlignment="0" applyProtection="0"/>
    <xf numFmtId="0" fontId="29" fillId="0" borderId="7" applyNumberFormat="0" applyFill="0" applyAlignment="0" applyProtection="0"/>
    <xf numFmtId="0" fontId="16" fillId="0" borderId="8" applyNumberFormat="0" applyFill="0" applyAlignment="0" applyProtection="0"/>
    <xf numFmtId="0" fontId="29" fillId="0" borderId="0" applyNumberFormat="0" applyFill="0" applyBorder="0" applyAlignment="0" applyProtection="0"/>
    <xf numFmtId="0" fontId="16" fillId="0" borderId="0" applyNumberFormat="0" applyFill="0" applyBorder="0" applyAlignment="0" applyProtection="0"/>
    <xf numFmtId="0" fontId="9" fillId="0" borderId="0" applyNumberFormat="0" applyFill="0" applyBorder="0" applyAlignment="0" applyProtection="0"/>
    <xf numFmtId="0" fontId="45" fillId="36" borderId="1" applyNumberFormat="0" applyAlignment="0" applyProtection="0"/>
    <xf numFmtId="0" fontId="45" fillId="11" borderId="1" applyNumberFormat="0" applyAlignment="0" applyProtection="0"/>
    <xf numFmtId="0" fontId="46" fillId="0" borderId="9" applyNumberFormat="0" applyFill="0" applyAlignment="0" applyProtection="0"/>
    <xf numFmtId="0" fontId="13" fillId="0" borderId="10" applyNumberFormat="0" applyFill="0" applyAlignment="0" applyProtection="0"/>
    <xf numFmtId="0" fontId="47" fillId="37" borderId="0" applyNumberFormat="0" applyBorder="0" applyAlignment="0" applyProtection="0"/>
    <xf numFmtId="0" fontId="31" fillId="37" borderId="0" applyNumberFormat="0" applyBorder="0" applyAlignment="0" applyProtection="0"/>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1" fillId="38" borderId="11" applyNumberFormat="0" applyFont="0" applyAlignment="0" applyProtection="0"/>
    <xf numFmtId="0" fontId="48" fillId="3" borderId="12" applyNumberFormat="0" applyAlignment="0" applyProtection="0"/>
    <xf numFmtId="0" fontId="48" fillId="11" borderId="12"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3" fillId="0" borderId="0" applyNumberFormat="0" applyFill="0" applyBorder="0" applyAlignment="0" applyProtection="0"/>
    <xf numFmtId="0" fontId="17" fillId="0" borderId="0" applyNumberFormat="0" applyFill="0" applyBorder="0" applyAlignment="0" applyProtection="0"/>
    <xf numFmtId="0" fontId="49" fillId="0" borderId="13" applyNumberFormat="0" applyFill="0" applyAlignment="0" applyProtection="0"/>
    <xf numFmtId="0" fontId="49" fillId="0" borderId="14" applyNumberFormat="0" applyFill="0" applyAlignment="0" applyProtection="0"/>
    <xf numFmtId="0" fontId="50" fillId="0" borderId="0" applyNumberFormat="0" applyFill="0" applyBorder="0" applyAlignment="0" applyProtection="0"/>
  </cellStyleXfs>
  <cellXfs count="92">
    <xf numFmtId="0" fontId="0" fillId="0" borderId="0" xfId="0" applyFont="1" applyAlignment="1">
      <alignment/>
    </xf>
    <xf numFmtId="0" fontId="0" fillId="0" borderId="0" xfId="0" applyAlignment="1">
      <alignment vertical="center" wrapText="1"/>
    </xf>
    <xf numFmtId="0" fontId="2" fillId="0" borderId="0" xfId="0" applyFont="1" applyAlignment="1">
      <alignment horizontal="left"/>
    </xf>
    <xf numFmtId="0" fontId="2" fillId="0" borderId="0" xfId="0" applyFont="1" applyAlignment="1">
      <alignment horizontal="center"/>
    </xf>
    <xf numFmtId="0" fontId="0" fillId="0" borderId="15" xfId="0" applyBorder="1" applyAlignment="1">
      <alignment/>
    </xf>
    <xf numFmtId="0" fontId="0" fillId="0" borderId="0" xfId="0" applyAlignment="1">
      <alignment wrapText="1"/>
    </xf>
    <xf numFmtId="0" fontId="4" fillId="3" borderId="0" xfId="0" applyFont="1" applyFill="1" applyAlignment="1">
      <alignment/>
    </xf>
    <xf numFmtId="0" fontId="4" fillId="0" borderId="0" xfId="0" applyFont="1" applyAlignment="1">
      <alignment/>
    </xf>
    <xf numFmtId="0" fontId="5" fillId="3" borderId="15" xfId="0" applyFont="1" applyFill="1" applyBorder="1" applyAlignment="1">
      <alignment/>
    </xf>
    <xf numFmtId="0" fontId="5" fillId="3" borderId="0" xfId="0" applyFont="1" applyFill="1" applyAlignment="1">
      <alignment/>
    </xf>
    <xf numFmtId="0" fontId="5" fillId="0" borderId="0" xfId="0" applyFont="1" applyAlignment="1">
      <alignment/>
    </xf>
    <xf numFmtId="184" fontId="4" fillId="3" borderId="0" xfId="2657" applyNumberFormat="1" applyFont="1" applyFill="1" applyAlignment="1">
      <alignment/>
    </xf>
    <xf numFmtId="184" fontId="4" fillId="3" borderId="0" xfId="0" applyNumberFormat="1" applyFont="1" applyFill="1" applyAlignment="1">
      <alignment/>
    </xf>
    <xf numFmtId="171" fontId="4" fillId="3" borderId="0" xfId="0" applyNumberFormat="1" applyFont="1" applyFill="1" applyAlignment="1">
      <alignment/>
    </xf>
    <xf numFmtId="187" fontId="4" fillId="3" borderId="0" xfId="0" applyNumberFormat="1" applyFont="1" applyFill="1" applyAlignment="1">
      <alignment/>
    </xf>
    <xf numFmtId="0" fontId="5" fillId="3" borderId="16" xfId="0" applyFont="1" applyFill="1" applyBorder="1" applyAlignment="1">
      <alignment/>
    </xf>
    <xf numFmtId="187" fontId="5" fillId="3" borderId="16" xfId="0" applyNumberFormat="1" applyFont="1" applyFill="1" applyBorder="1" applyAlignment="1">
      <alignment/>
    </xf>
    <xf numFmtId="187" fontId="4" fillId="3" borderId="0" xfId="0" applyNumberFormat="1" applyFont="1" applyFill="1" applyAlignment="1">
      <alignment horizontal="left"/>
    </xf>
    <xf numFmtId="0" fontId="5" fillId="3" borderId="15" xfId="0" applyFont="1" applyFill="1" applyBorder="1" applyAlignment="1">
      <alignment horizontal="center" wrapText="1"/>
    </xf>
    <xf numFmtId="184" fontId="4" fillId="3" borderId="0" xfId="2657" applyNumberFormat="1" applyFont="1" applyFill="1" applyAlignment="1">
      <alignment horizontal="right"/>
    </xf>
    <xf numFmtId="0" fontId="6" fillId="0" borderId="0" xfId="0" applyFont="1" applyAlignment="1">
      <alignment horizontal="justify"/>
    </xf>
    <xf numFmtId="0" fontId="7" fillId="0" borderId="0" xfId="0" applyFont="1" applyAlignment="1">
      <alignment horizontal="justify"/>
    </xf>
    <xf numFmtId="0" fontId="0" fillId="0" borderId="15" xfId="0" applyBorder="1" applyAlignment="1" quotePrefix="1">
      <alignment/>
    </xf>
    <xf numFmtId="0" fontId="8" fillId="0" borderId="0" xfId="0" applyFont="1" applyAlignment="1">
      <alignment/>
    </xf>
    <xf numFmtId="0" fontId="0" fillId="0" borderId="0" xfId="0" applyBorder="1" applyAlignment="1">
      <alignment/>
    </xf>
    <xf numFmtId="0" fontId="11" fillId="0" borderId="0" xfId="0" applyFont="1" applyAlignment="1">
      <alignment/>
    </xf>
    <xf numFmtId="0" fontId="12" fillId="0" borderId="0" xfId="0" applyFont="1" applyAlignment="1">
      <alignment/>
    </xf>
    <xf numFmtId="0" fontId="11" fillId="0" borderId="0" xfId="0" applyFont="1" applyFill="1" applyBorder="1" applyAlignment="1">
      <alignment/>
    </xf>
    <xf numFmtId="0" fontId="12" fillId="0" borderId="0" xfId="0" applyFont="1" applyAlignment="1">
      <alignment/>
    </xf>
    <xf numFmtId="0" fontId="11" fillId="0" borderId="17" xfId="0" applyFont="1" applyBorder="1" applyAlignment="1">
      <alignment horizontal="center"/>
    </xf>
    <xf numFmtId="0" fontId="11" fillId="0" borderId="17" xfId="0" applyFont="1" applyBorder="1" applyAlignment="1">
      <alignment horizontal="center" vertical="center" wrapText="1"/>
    </xf>
    <xf numFmtId="0" fontId="12" fillId="0" borderId="17" xfId="0" applyFont="1" applyBorder="1" applyAlignment="1">
      <alignment wrapText="1"/>
    </xf>
    <xf numFmtId="3" fontId="12" fillId="0" borderId="17" xfId="0" applyNumberFormat="1" applyFont="1" applyBorder="1" applyAlignment="1">
      <alignment wrapText="1"/>
    </xf>
    <xf numFmtId="9" fontId="12" fillId="0" borderId="17" xfId="0" applyNumberFormat="1" applyFont="1" applyBorder="1" applyAlignment="1">
      <alignment wrapText="1"/>
    </xf>
    <xf numFmtId="9" fontId="12" fillId="0" borderId="17" xfId="3040" applyFont="1" applyBorder="1" applyAlignment="1">
      <alignment wrapText="1"/>
    </xf>
    <xf numFmtId="3" fontId="12" fillId="0" borderId="0" xfId="0" applyNumberFormat="1" applyFont="1" applyAlignment="1">
      <alignment/>
    </xf>
    <xf numFmtId="0" fontId="12" fillId="0" borderId="18" xfId="0" applyFont="1" applyBorder="1" applyAlignment="1">
      <alignment/>
    </xf>
    <xf numFmtId="3" fontId="12" fillId="0" borderId="18" xfId="0" applyNumberFormat="1" applyFont="1" applyBorder="1" applyAlignment="1">
      <alignment/>
    </xf>
    <xf numFmtId="185" fontId="12" fillId="0" borderId="18" xfId="2657" applyNumberFormat="1" applyFont="1" applyBorder="1" applyAlignment="1">
      <alignment/>
    </xf>
    <xf numFmtId="0" fontId="12" fillId="0" borderId="0" xfId="0" applyFont="1" applyBorder="1" applyAlignment="1">
      <alignment/>
    </xf>
    <xf numFmtId="3" fontId="12" fillId="0" borderId="0" xfId="0" applyNumberFormat="1" applyFont="1" applyBorder="1" applyAlignment="1">
      <alignment/>
    </xf>
    <xf numFmtId="185" fontId="12" fillId="0" borderId="0" xfId="2657" applyNumberFormat="1" applyFont="1" applyBorder="1" applyAlignment="1">
      <alignment/>
    </xf>
    <xf numFmtId="0" fontId="20" fillId="0" borderId="0" xfId="0" applyFont="1" applyFill="1" applyBorder="1" applyAlignment="1">
      <alignment/>
    </xf>
    <xf numFmtId="0" fontId="12" fillId="0" borderId="17" xfId="0" applyFont="1" applyBorder="1" applyAlignment="1" quotePrefix="1">
      <alignment/>
    </xf>
    <xf numFmtId="185" fontId="12" fillId="0" borderId="17" xfId="0" applyNumberFormat="1" applyFont="1" applyBorder="1" applyAlignment="1">
      <alignment/>
    </xf>
    <xf numFmtId="0" fontId="0" fillId="0" borderId="0" xfId="0" applyBorder="1" applyAlignment="1" quotePrefix="1">
      <alignment/>
    </xf>
    <xf numFmtId="0" fontId="11" fillId="0" borderId="17" xfId="0" applyFont="1" applyBorder="1" applyAlignment="1">
      <alignment horizontal="center" vertical="center" wrapText="1"/>
    </xf>
    <xf numFmtId="179" fontId="12" fillId="0" borderId="17" xfId="2657" applyFont="1" applyBorder="1" applyAlignment="1">
      <alignment/>
    </xf>
    <xf numFmtId="196" fontId="12" fillId="0" borderId="17" xfId="0" applyNumberFormat="1" applyFont="1" applyBorder="1" applyAlignment="1">
      <alignment wrapText="1"/>
    </xf>
    <xf numFmtId="4" fontId="36" fillId="0" borderId="0" xfId="0" applyNumberFormat="1" applyFont="1" applyAlignment="1">
      <alignment wrapText="1"/>
    </xf>
    <xf numFmtId="49" fontId="36" fillId="0" borderId="0" xfId="0" applyNumberFormat="1" applyFont="1" applyAlignment="1">
      <alignment wrapText="1"/>
    </xf>
    <xf numFmtId="170" fontId="36" fillId="0" borderId="0" xfId="2657" applyNumberFormat="1" applyFont="1" applyAlignment="1">
      <alignment wrapText="1"/>
    </xf>
    <xf numFmtId="49" fontId="36" fillId="15" borderId="17" xfId="0" applyNumberFormat="1" applyFont="1" applyFill="1" applyBorder="1" applyAlignment="1">
      <alignment horizontal="center" vertical="center" wrapText="1"/>
    </xf>
    <xf numFmtId="49" fontId="37" fillId="15" borderId="17" xfId="0" applyNumberFormat="1" applyFont="1" applyFill="1" applyBorder="1" applyAlignment="1">
      <alignment horizontal="center" vertical="center" wrapText="1"/>
    </xf>
    <xf numFmtId="49" fontId="36" fillId="12" borderId="17" xfId="0" applyNumberFormat="1" applyFont="1" applyFill="1" applyBorder="1" applyAlignment="1">
      <alignment horizontal="center" vertical="center" wrapText="1"/>
    </xf>
    <xf numFmtId="49" fontId="36" fillId="12" borderId="0" xfId="0" applyNumberFormat="1" applyFont="1" applyFill="1" applyAlignment="1">
      <alignment horizontal="center" vertical="center" wrapText="1"/>
    </xf>
    <xf numFmtId="49" fontId="36" fillId="17" borderId="17" xfId="0" applyNumberFormat="1" applyFont="1" applyFill="1" applyBorder="1" applyAlignment="1">
      <alignment horizontal="center" vertical="center" wrapText="1"/>
    </xf>
    <xf numFmtId="4" fontId="36" fillId="21" borderId="17" xfId="2657" applyNumberFormat="1" applyFont="1" applyFill="1" applyBorder="1" applyAlignment="1">
      <alignment horizontal="center" vertical="center" wrapText="1"/>
    </xf>
    <xf numFmtId="4" fontId="36" fillId="21" borderId="17" xfId="0" applyNumberFormat="1" applyFont="1" applyFill="1" applyBorder="1" applyAlignment="1">
      <alignment horizontal="center" vertical="center" wrapText="1"/>
    </xf>
    <xf numFmtId="0" fontId="37" fillId="0" borderId="17" xfId="2697" applyFont="1" applyFill="1" applyBorder="1">
      <alignment/>
      <protection/>
    </xf>
    <xf numFmtId="49" fontId="37" fillId="0" borderId="17" xfId="0" applyNumberFormat="1" applyFont="1" applyFill="1" applyBorder="1" applyAlignment="1">
      <alignment wrapText="1"/>
    </xf>
    <xf numFmtId="0" fontId="37" fillId="0" borderId="17" xfId="2697" applyFont="1" applyFill="1" applyBorder="1" applyAlignment="1">
      <alignment horizontal="center"/>
      <protection/>
    </xf>
    <xf numFmtId="49" fontId="37" fillId="0" borderId="17" xfId="0" applyNumberFormat="1" applyFont="1" applyFill="1" applyBorder="1" applyAlignment="1">
      <alignment horizontal="center" vertical="center" wrapText="1"/>
    </xf>
    <xf numFmtId="49" fontId="36" fillId="0" borderId="0" xfId="0" applyNumberFormat="1" applyFont="1" applyFill="1" applyAlignment="1">
      <alignment wrapText="1"/>
    </xf>
    <xf numFmtId="49" fontId="36" fillId="0" borderId="0" xfId="0" applyNumberFormat="1" applyFont="1" applyAlignment="1">
      <alignment horizontal="center" wrapText="1"/>
    </xf>
    <xf numFmtId="4" fontId="36" fillId="0" borderId="0" xfId="2657" applyNumberFormat="1" applyFont="1" applyAlignment="1">
      <alignment wrapText="1"/>
    </xf>
    <xf numFmtId="0" fontId="36" fillId="0" borderId="0" xfId="0" applyFont="1" applyAlignment="1">
      <alignment/>
    </xf>
    <xf numFmtId="0" fontId="12" fillId="0" borderId="17" xfId="0" applyFont="1" applyFill="1" applyBorder="1" applyAlignment="1">
      <alignment wrapText="1"/>
    </xf>
    <xf numFmtId="4" fontId="37" fillId="39" borderId="17" xfId="0" applyNumberFormat="1" applyFont="1" applyFill="1" applyBorder="1" applyAlignment="1">
      <alignment wrapText="1"/>
    </xf>
    <xf numFmtId="4" fontId="37" fillId="39" borderId="17" xfId="0" applyNumberFormat="1" applyFont="1" applyFill="1" applyBorder="1" applyAlignment="1">
      <alignment horizontal="right" wrapText="1"/>
    </xf>
    <xf numFmtId="3" fontId="12" fillId="0" borderId="17" xfId="0" applyNumberFormat="1" applyFont="1" applyFill="1" applyBorder="1" applyAlignment="1">
      <alignment wrapText="1"/>
    </xf>
    <xf numFmtId="9" fontId="12" fillId="0" borderId="17" xfId="0" applyNumberFormat="1" applyFont="1" applyFill="1" applyBorder="1" applyAlignment="1">
      <alignment wrapText="1"/>
    </xf>
    <xf numFmtId="9" fontId="12" fillId="0" borderId="17" xfId="3040" applyFont="1" applyFill="1" applyBorder="1" applyAlignment="1">
      <alignment wrapText="1"/>
    </xf>
    <xf numFmtId="0" fontId="5" fillId="3" borderId="0" xfId="0" applyFont="1" applyFill="1" applyAlignment="1">
      <alignment horizontal="center"/>
    </xf>
    <xf numFmtId="0" fontId="11" fillId="0" borderId="17" xfId="0" applyFont="1" applyBorder="1" applyAlignment="1">
      <alignment horizontal="center" vertical="center" wrapText="1"/>
    </xf>
    <xf numFmtId="0" fontId="11" fillId="0" borderId="17" xfId="0" applyFont="1" applyBorder="1" applyAlignment="1">
      <alignment horizontal="center" wrapText="1"/>
    </xf>
    <xf numFmtId="185" fontId="12" fillId="0" borderId="19" xfId="0" applyNumberFormat="1" applyFont="1" applyBorder="1" applyAlignment="1">
      <alignment horizontal="center"/>
    </xf>
    <xf numFmtId="185" fontId="12" fillId="0" borderId="20" xfId="0" applyNumberFormat="1" applyFont="1" applyBorder="1" applyAlignment="1">
      <alignment horizontal="center"/>
    </xf>
    <xf numFmtId="0" fontId="37" fillId="0" borderId="0" xfId="0" applyFont="1" applyAlignment="1">
      <alignment horizontal="left" wrapText="1"/>
    </xf>
    <xf numFmtId="0" fontId="37" fillId="0" borderId="0" xfId="0" applyFont="1" applyAlignment="1">
      <alignment wrapText="1"/>
    </xf>
    <xf numFmtId="49" fontId="36" fillId="21" borderId="19" xfId="0" applyNumberFormat="1" applyFont="1" applyFill="1" applyBorder="1" applyAlignment="1">
      <alignment horizontal="center" wrapText="1"/>
    </xf>
    <xf numFmtId="49" fontId="36" fillId="21" borderId="16" xfId="0" applyNumberFormat="1" applyFont="1" applyFill="1" applyBorder="1" applyAlignment="1">
      <alignment horizontal="center" wrapText="1"/>
    </xf>
    <xf numFmtId="49" fontId="36" fillId="21" borderId="20" xfId="0" applyNumberFormat="1" applyFont="1" applyFill="1" applyBorder="1" applyAlignment="1">
      <alignment horizontal="center" wrapText="1"/>
    </xf>
    <xf numFmtId="49" fontId="36" fillId="15" borderId="19" xfId="0" applyNumberFormat="1" applyFont="1" applyFill="1" applyBorder="1" applyAlignment="1">
      <alignment horizontal="center" wrapText="1"/>
    </xf>
    <xf numFmtId="49" fontId="36" fillId="15" borderId="16" xfId="0" applyNumberFormat="1" applyFont="1" applyFill="1" applyBorder="1" applyAlignment="1">
      <alignment horizontal="center" wrapText="1"/>
    </xf>
    <xf numFmtId="49" fontId="36" fillId="15" borderId="20" xfId="0" applyNumberFormat="1" applyFont="1" applyFill="1" applyBorder="1" applyAlignment="1">
      <alignment horizontal="center" wrapText="1"/>
    </xf>
    <xf numFmtId="49" fontId="36" fillId="12" borderId="19" xfId="0" applyNumberFormat="1" applyFont="1" applyFill="1" applyBorder="1" applyAlignment="1">
      <alignment horizontal="center" wrapText="1"/>
    </xf>
    <xf numFmtId="49" fontId="36" fillId="12" borderId="16" xfId="0" applyNumberFormat="1" applyFont="1" applyFill="1" applyBorder="1" applyAlignment="1">
      <alignment horizontal="center" wrapText="1"/>
    </xf>
    <xf numFmtId="49" fontId="36" fillId="12" borderId="20" xfId="0" applyNumberFormat="1" applyFont="1" applyFill="1" applyBorder="1" applyAlignment="1">
      <alignment horizontal="center" wrapText="1"/>
    </xf>
    <xf numFmtId="49" fontId="36" fillId="17" borderId="19" xfId="0" applyNumberFormat="1" applyFont="1" applyFill="1" applyBorder="1" applyAlignment="1">
      <alignment horizontal="center" wrapText="1"/>
    </xf>
    <xf numFmtId="49" fontId="36" fillId="17" borderId="16" xfId="0" applyNumberFormat="1" applyFont="1" applyFill="1" applyBorder="1" applyAlignment="1">
      <alignment horizontal="center" wrapText="1"/>
    </xf>
    <xf numFmtId="49" fontId="36" fillId="17" borderId="20" xfId="0" applyNumberFormat="1" applyFont="1" applyFill="1" applyBorder="1" applyAlignment="1">
      <alignment horizontal="center" wrapText="1"/>
    </xf>
  </cellXfs>
  <cellStyles count="3043">
    <cellStyle name="Normal" xfId="0"/>
    <cellStyle name="20% - Accent1" xfId="15"/>
    <cellStyle name="20% - Accent1 10" xfId="16"/>
    <cellStyle name="20% - Accent1 10 10" xfId="17"/>
    <cellStyle name="20% - Accent1 10 11" xfId="18"/>
    <cellStyle name="20% - Accent1 10 12" xfId="19"/>
    <cellStyle name="20% - Accent1 10 2" xfId="20"/>
    <cellStyle name="20% - Accent1 10 3" xfId="21"/>
    <cellStyle name="20% - Accent1 10 4" xfId="22"/>
    <cellStyle name="20% - Accent1 10 5" xfId="23"/>
    <cellStyle name="20% - Accent1 10 6" xfId="24"/>
    <cellStyle name="20% - Accent1 10 7" xfId="25"/>
    <cellStyle name="20% - Accent1 10 8" xfId="26"/>
    <cellStyle name="20% - Accent1 10 9" xfId="27"/>
    <cellStyle name="20% - Accent1 11" xfId="28"/>
    <cellStyle name="20% - Accent1 11 10" xfId="29"/>
    <cellStyle name="20% - Accent1 11 11" xfId="30"/>
    <cellStyle name="20% - Accent1 11 12" xfId="31"/>
    <cellStyle name="20% - Accent1 11 2" xfId="32"/>
    <cellStyle name="20% - Accent1 11 3" xfId="33"/>
    <cellStyle name="20% - Accent1 11 4" xfId="34"/>
    <cellStyle name="20% - Accent1 11 5" xfId="35"/>
    <cellStyle name="20% - Accent1 11 6" xfId="36"/>
    <cellStyle name="20% - Accent1 11 7" xfId="37"/>
    <cellStyle name="20% - Accent1 11 8" xfId="38"/>
    <cellStyle name="20% - Accent1 11 9" xfId="39"/>
    <cellStyle name="20% - Accent1 12" xfId="40"/>
    <cellStyle name="20% - Accent1 12 10" xfId="41"/>
    <cellStyle name="20% - Accent1 12 11" xfId="42"/>
    <cellStyle name="20% - Accent1 12 12" xfId="43"/>
    <cellStyle name="20% - Accent1 12 2" xfId="44"/>
    <cellStyle name="20% - Accent1 12 3" xfId="45"/>
    <cellStyle name="20% - Accent1 12 4" xfId="46"/>
    <cellStyle name="20% - Accent1 12 5" xfId="47"/>
    <cellStyle name="20% - Accent1 12 6" xfId="48"/>
    <cellStyle name="20% - Accent1 12 7" xfId="49"/>
    <cellStyle name="20% - Accent1 12 8" xfId="50"/>
    <cellStyle name="20% - Accent1 12 9" xfId="51"/>
    <cellStyle name="20% - Accent1 13" xfId="52"/>
    <cellStyle name="20% - Accent1 13 10" xfId="53"/>
    <cellStyle name="20% - Accent1 13 11" xfId="54"/>
    <cellStyle name="20% - Accent1 13 12" xfId="55"/>
    <cellStyle name="20% - Accent1 13 2" xfId="56"/>
    <cellStyle name="20% - Accent1 13 3" xfId="57"/>
    <cellStyle name="20% - Accent1 13 4" xfId="58"/>
    <cellStyle name="20% - Accent1 13 5" xfId="59"/>
    <cellStyle name="20% - Accent1 13 6" xfId="60"/>
    <cellStyle name="20% - Accent1 13 7" xfId="61"/>
    <cellStyle name="20% - Accent1 13 8" xfId="62"/>
    <cellStyle name="20% - Accent1 13 9" xfId="63"/>
    <cellStyle name="20% - Accent1 14" xfId="64"/>
    <cellStyle name="20% - Accent1 14 10" xfId="65"/>
    <cellStyle name="20% - Accent1 14 11" xfId="66"/>
    <cellStyle name="20% - Accent1 14 12" xfId="67"/>
    <cellStyle name="20% - Accent1 14 2" xfId="68"/>
    <cellStyle name="20% - Accent1 14 3" xfId="69"/>
    <cellStyle name="20% - Accent1 14 4" xfId="70"/>
    <cellStyle name="20% - Accent1 14 5" xfId="71"/>
    <cellStyle name="20% - Accent1 14 6" xfId="72"/>
    <cellStyle name="20% - Accent1 14 7" xfId="73"/>
    <cellStyle name="20% - Accent1 14 8" xfId="74"/>
    <cellStyle name="20% - Accent1 14 9" xfId="75"/>
    <cellStyle name="20% - Accent1 15" xfId="76"/>
    <cellStyle name="20% - Accent1 15 10" xfId="77"/>
    <cellStyle name="20% - Accent1 15 11" xfId="78"/>
    <cellStyle name="20% - Accent1 15 12" xfId="79"/>
    <cellStyle name="20% - Accent1 15 2" xfId="80"/>
    <cellStyle name="20% - Accent1 15 3" xfId="81"/>
    <cellStyle name="20% - Accent1 15 4" xfId="82"/>
    <cellStyle name="20% - Accent1 15 5" xfId="83"/>
    <cellStyle name="20% - Accent1 15 6" xfId="84"/>
    <cellStyle name="20% - Accent1 15 7" xfId="85"/>
    <cellStyle name="20% - Accent1 15 8" xfId="86"/>
    <cellStyle name="20% - Accent1 15 9" xfId="87"/>
    <cellStyle name="20% - Accent1 16" xfId="88"/>
    <cellStyle name="20% - Accent1 16 10" xfId="89"/>
    <cellStyle name="20% - Accent1 16 11" xfId="90"/>
    <cellStyle name="20% - Accent1 16 12" xfId="91"/>
    <cellStyle name="20% - Accent1 16 2" xfId="92"/>
    <cellStyle name="20% - Accent1 16 3" xfId="93"/>
    <cellStyle name="20% - Accent1 16 4" xfId="94"/>
    <cellStyle name="20% - Accent1 16 5" xfId="95"/>
    <cellStyle name="20% - Accent1 16 6" xfId="96"/>
    <cellStyle name="20% - Accent1 16 7" xfId="97"/>
    <cellStyle name="20% - Accent1 16 8" xfId="98"/>
    <cellStyle name="20% - Accent1 16 9" xfId="99"/>
    <cellStyle name="20% - Accent1 17" xfId="100"/>
    <cellStyle name="20% - Accent1 17 10" xfId="101"/>
    <cellStyle name="20% - Accent1 17 11" xfId="102"/>
    <cellStyle name="20% - Accent1 17 12" xfId="103"/>
    <cellStyle name="20% - Accent1 17 2" xfId="104"/>
    <cellStyle name="20% - Accent1 17 3" xfId="105"/>
    <cellStyle name="20% - Accent1 17 4" xfId="106"/>
    <cellStyle name="20% - Accent1 17 5" xfId="107"/>
    <cellStyle name="20% - Accent1 17 6" xfId="108"/>
    <cellStyle name="20% - Accent1 17 7" xfId="109"/>
    <cellStyle name="20% - Accent1 17 8" xfId="110"/>
    <cellStyle name="20% - Accent1 17 9" xfId="111"/>
    <cellStyle name="20% - Accent1 18" xfId="112"/>
    <cellStyle name="20% - Accent1 18 10" xfId="113"/>
    <cellStyle name="20% - Accent1 18 11" xfId="114"/>
    <cellStyle name="20% - Accent1 18 12" xfId="115"/>
    <cellStyle name="20% - Accent1 18 2" xfId="116"/>
    <cellStyle name="20% - Accent1 18 3" xfId="117"/>
    <cellStyle name="20% - Accent1 18 4" xfId="118"/>
    <cellStyle name="20% - Accent1 18 5" xfId="119"/>
    <cellStyle name="20% - Accent1 18 6" xfId="120"/>
    <cellStyle name="20% - Accent1 18 7" xfId="121"/>
    <cellStyle name="20% - Accent1 18 8" xfId="122"/>
    <cellStyle name="20% - Accent1 18 9" xfId="123"/>
    <cellStyle name="20% - Accent1 19" xfId="124"/>
    <cellStyle name="20% - Accent1 19 10" xfId="125"/>
    <cellStyle name="20% - Accent1 19 11" xfId="126"/>
    <cellStyle name="20% - Accent1 19 12" xfId="127"/>
    <cellStyle name="20% - Accent1 19 2" xfId="128"/>
    <cellStyle name="20% - Accent1 19 3" xfId="129"/>
    <cellStyle name="20% - Accent1 19 4" xfId="130"/>
    <cellStyle name="20% - Accent1 19 5" xfId="131"/>
    <cellStyle name="20% - Accent1 19 6" xfId="132"/>
    <cellStyle name="20% - Accent1 19 7" xfId="133"/>
    <cellStyle name="20% - Accent1 19 8" xfId="134"/>
    <cellStyle name="20% - Accent1 19 9" xfId="135"/>
    <cellStyle name="20% - Accent1 2" xfId="136"/>
    <cellStyle name="20% - Accent1 2 10" xfId="137"/>
    <cellStyle name="20% - Accent1 2 11" xfId="138"/>
    <cellStyle name="20% - Accent1 2 12" xfId="139"/>
    <cellStyle name="20% - Accent1 2 2" xfId="140"/>
    <cellStyle name="20% - Accent1 2 3" xfId="141"/>
    <cellStyle name="20% - Accent1 2 4" xfId="142"/>
    <cellStyle name="20% - Accent1 2 5" xfId="143"/>
    <cellStyle name="20% - Accent1 2 6" xfId="144"/>
    <cellStyle name="20% - Accent1 2 7" xfId="145"/>
    <cellStyle name="20% - Accent1 2 8" xfId="146"/>
    <cellStyle name="20% - Accent1 2 9" xfId="147"/>
    <cellStyle name="20% - Accent1 20" xfId="148"/>
    <cellStyle name="20% - Accent1 20 10" xfId="149"/>
    <cellStyle name="20% - Accent1 20 11" xfId="150"/>
    <cellStyle name="20% - Accent1 20 12" xfId="151"/>
    <cellStyle name="20% - Accent1 20 2" xfId="152"/>
    <cellStyle name="20% - Accent1 20 3" xfId="153"/>
    <cellStyle name="20% - Accent1 20 4" xfId="154"/>
    <cellStyle name="20% - Accent1 20 5" xfId="155"/>
    <cellStyle name="20% - Accent1 20 6" xfId="156"/>
    <cellStyle name="20% - Accent1 20 7" xfId="157"/>
    <cellStyle name="20% - Accent1 20 8" xfId="158"/>
    <cellStyle name="20% - Accent1 20 9" xfId="159"/>
    <cellStyle name="20% - Accent1 21" xfId="160"/>
    <cellStyle name="20% - Accent1 21 10" xfId="161"/>
    <cellStyle name="20% - Accent1 21 11" xfId="162"/>
    <cellStyle name="20% - Accent1 21 12" xfId="163"/>
    <cellStyle name="20% - Accent1 21 2" xfId="164"/>
    <cellStyle name="20% - Accent1 21 3" xfId="165"/>
    <cellStyle name="20% - Accent1 21 4" xfId="166"/>
    <cellStyle name="20% - Accent1 21 5" xfId="167"/>
    <cellStyle name="20% - Accent1 21 6" xfId="168"/>
    <cellStyle name="20% - Accent1 21 7" xfId="169"/>
    <cellStyle name="20% - Accent1 21 8" xfId="170"/>
    <cellStyle name="20% - Accent1 21 9" xfId="171"/>
    <cellStyle name="20% - Accent1 22" xfId="172"/>
    <cellStyle name="20% - Accent1 22 10" xfId="173"/>
    <cellStyle name="20% - Accent1 22 11" xfId="174"/>
    <cellStyle name="20% - Accent1 22 12" xfId="175"/>
    <cellStyle name="20% - Accent1 22 2" xfId="176"/>
    <cellStyle name="20% - Accent1 22 3" xfId="177"/>
    <cellStyle name="20% - Accent1 22 4" xfId="178"/>
    <cellStyle name="20% - Accent1 22 5" xfId="179"/>
    <cellStyle name="20% - Accent1 22 6" xfId="180"/>
    <cellStyle name="20% - Accent1 22 7" xfId="181"/>
    <cellStyle name="20% - Accent1 22 8" xfId="182"/>
    <cellStyle name="20% - Accent1 22 9" xfId="183"/>
    <cellStyle name="20% - Accent1 23" xfId="184"/>
    <cellStyle name="20% - Accent1 23 10" xfId="185"/>
    <cellStyle name="20% - Accent1 23 11" xfId="186"/>
    <cellStyle name="20% - Accent1 23 12" xfId="187"/>
    <cellStyle name="20% - Accent1 23 2" xfId="188"/>
    <cellStyle name="20% - Accent1 23 3" xfId="189"/>
    <cellStyle name="20% - Accent1 23 4" xfId="190"/>
    <cellStyle name="20% - Accent1 23 5" xfId="191"/>
    <cellStyle name="20% - Accent1 23 6" xfId="192"/>
    <cellStyle name="20% - Accent1 23 7" xfId="193"/>
    <cellStyle name="20% - Accent1 23 8" xfId="194"/>
    <cellStyle name="20% - Accent1 23 9" xfId="195"/>
    <cellStyle name="20% - Accent1 24" xfId="196"/>
    <cellStyle name="20% - Accent1 24 10" xfId="197"/>
    <cellStyle name="20% - Accent1 24 11" xfId="198"/>
    <cellStyle name="20% - Accent1 24 12" xfId="199"/>
    <cellStyle name="20% - Accent1 24 2" xfId="200"/>
    <cellStyle name="20% - Accent1 24 3" xfId="201"/>
    <cellStyle name="20% - Accent1 24 4" xfId="202"/>
    <cellStyle name="20% - Accent1 24 5" xfId="203"/>
    <cellStyle name="20% - Accent1 24 6" xfId="204"/>
    <cellStyle name="20% - Accent1 24 7" xfId="205"/>
    <cellStyle name="20% - Accent1 24 8" xfId="206"/>
    <cellStyle name="20% - Accent1 24 9" xfId="207"/>
    <cellStyle name="20% - Accent1 25" xfId="208"/>
    <cellStyle name="20% - Accent1 25 10" xfId="209"/>
    <cellStyle name="20% - Accent1 25 11" xfId="210"/>
    <cellStyle name="20% - Accent1 25 12" xfId="211"/>
    <cellStyle name="20% - Accent1 25 2" xfId="212"/>
    <cellStyle name="20% - Accent1 25 3" xfId="213"/>
    <cellStyle name="20% - Accent1 25 4" xfId="214"/>
    <cellStyle name="20% - Accent1 25 5" xfId="215"/>
    <cellStyle name="20% - Accent1 25 6" xfId="216"/>
    <cellStyle name="20% - Accent1 25 7" xfId="217"/>
    <cellStyle name="20% - Accent1 25 8" xfId="218"/>
    <cellStyle name="20% - Accent1 25 9" xfId="219"/>
    <cellStyle name="20% - Accent1 26" xfId="220"/>
    <cellStyle name="20% - Accent1 26 10" xfId="221"/>
    <cellStyle name="20% - Accent1 26 11" xfId="222"/>
    <cellStyle name="20% - Accent1 26 12" xfId="223"/>
    <cellStyle name="20% - Accent1 26 2" xfId="224"/>
    <cellStyle name="20% - Accent1 26 3" xfId="225"/>
    <cellStyle name="20% - Accent1 26 4" xfId="226"/>
    <cellStyle name="20% - Accent1 26 5" xfId="227"/>
    <cellStyle name="20% - Accent1 26 6" xfId="228"/>
    <cellStyle name="20% - Accent1 26 7" xfId="229"/>
    <cellStyle name="20% - Accent1 26 8" xfId="230"/>
    <cellStyle name="20% - Accent1 26 9" xfId="231"/>
    <cellStyle name="20% - Accent1 27" xfId="232"/>
    <cellStyle name="20% - Accent1 27 10" xfId="233"/>
    <cellStyle name="20% - Accent1 27 11" xfId="234"/>
    <cellStyle name="20% - Accent1 27 12" xfId="235"/>
    <cellStyle name="20% - Accent1 27 2" xfId="236"/>
    <cellStyle name="20% - Accent1 27 3" xfId="237"/>
    <cellStyle name="20% - Accent1 27 4" xfId="238"/>
    <cellStyle name="20% - Accent1 27 5" xfId="239"/>
    <cellStyle name="20% - Accent1 27 6" xfId="240"/>
    <cellStyle name="20% - Accent1 27 7" xfId="241"/>
    <cellStyle name="20% - Accent1 27 8" xfId="242"/>
    <cellStyle name="20% - Accent1 27 9" xfId="243"/>
    <cellStyle name="20% - Accent1 28" xfId="244"/>
    <cellStyle name="20% - Accent1 28 10" xfId="245"/>
    <cellStyle name="20% - Accent1 28 11" xfId="246"/>
    <cellStyle name="20% - Accent1 28 12" xfId="247"/>
    <cellStyle name="20% - Accent1 28 2" xfId="248"/>
    <cellStyle name="20% - Accent1 28 3" xfId="249"/>
    <cellStyle name="20% - Accent1 28 4" xfId="250"/>
    <cellStyle name="20% - Accent1 28 5" xfId="251"/>
    <cellStyle name="20% - Accent1 28 6" xfId="252"/>
    <cellStyle name="20% - Accent1 28 7" xfId="253"/>
    <cellStyle name="20% - Accent1 28 8" xfId="254"/>
    <cellStyle name="20% - Accent1 28 9" xfId="255"/>
    <cellStyle name="20% - Accent1 29" xfId="256"/>
    <cellStyle name="20% - Accent1 3" xfId="257"/>
    <cellStyle name="20% - Accent1 3 10" xfId="258"/>
    <cellStyle name="20% - Accent1 3 11" xfId="259"/>
    <cellStyle name="20% - Accent1 3 12" xfId="260"/>
    <cellStyle name="20% - Accent1 3 2" xfId="261"/>
    <cellStyle name="20% - Accent1 3 3" xfId="262"/>
    <cellStyle name="20% - Accent1 3 4" xfId="263"/>
    <cellStyle name="20% - Accent1 3 5" xfId="264"/>
    <cellStyle name="20% - Accent1 3 6" xfId="265"/>
    <cellStyle name="20% - Accent1 3 7" xfId="266"/>
    <cellStyle name="20% - Accent1 3 8" xfId="267"/>
    <cellStyle name="20% - Accent1 3 9" xfId="268"/>
    <cellStyle name="20% - Accent1 4" xfId="269"/>
    <cellStyle name="20% - Accent1 4 10" xfId="270"/>
    <cellStyle name="20% - Accent1 4 11" xfId="271"/>
    <cellStyle name="20% - Accent1 4 12" xfId="272"/>
    <cellStyle name="20% - Accent1 4 2" xfId="273"/>
    <cellStyle name="20% - Accent1 4 3" xfId="274"/>
    <cellStyle name="20% - Accent1 4 4" xfId="275"/>
    <cellStyle name="20% - Accent1 4 5" xfId="276"/>
    <cellStyle name="20% - Accent1 4 6" xfId="277"/>
    <cellStyle name="20% - Accent1 4 7" xfId="278"/>
    <cellStyle name="20% - Accent1 4 8" xfId="279"/>
    <cellStyle name="20% - Accent1 4 9" xfId="280"/>
    <cellStyle name="20% - Accent1 5" xfId="281"/>
    <cellStyle name="20% - Accent1 5 10" xfId="282"/>
    <cellStyle name="20% - Accent1 5 11" xfId="283"/>
    <cellStyle name="20% - Accent1 5 12" xfId="284"/>
    <cellStyle name="20% - Accent1 5 2" xfId="285"/>
    <cellStyle name="20% - Accent1 5 3" xfId="286"/>
    <cellStyle name="20% - Accent1 5 4" xfId="287"/>
    <cellStyle name="20% - Accent1 5 5" xfId="288"/>
    <cellStyle name="20% - Accent1 5 6" xfId="289"/>
    <cellStyle name="20% - Accent1 5 7" xfId="290"/>
    <cellStyle name="20% - Accent1 5 8" xfId="291"/>
    <cellStyle name="20% - Accent1 5 9" xfId="292"/>
    <cellStyle name="20% - Accent1 6" xfId="293"/>
    <cellStyle name="20% - Accent1 6 10" xfId="294"/>
    <cellStyle name="20% - Accent1 6 11" xfId="295"/>
    <cellStyle name="20% - Accent1 6 12" xfId="296"/>
    <cellStyle name="20% - Accent1 6 2" xfId="297"/>
    <cellStyle name="20% - Accent1 6 3" xfId="298"/>
    <cellStyle name="20% - Accent1 6 4" xfId="299"/>
    <cellStyle name="20% - Accent1 6 5" xfId="300"/>
    <cellStyle name="20% - Accent1 6 6" xfId="301"/>
    <cellStyle name="20% - Accent1 6 7" xfId="302"/>
    <cellStyle name="20% - Accent1 6 8" xfId="303"/>
    <cellStyle name="20% - Accent1 6 9" xfId="304"/>
    <cellStyle name="20% - Accent1 7" xfId="305"/>
    <cellStyle name="20% - Accent1 7 10" xfId="306"/>
    <cellStyle name="20% - Accent1 7 11" xfId="307"/>
    <cellStyle name="20% - Accent1 7 12" xfId="308"/>
    <cellStyle name="20% - Accent1 7 2" xfId="309"/>
    <cellStyle name="20% - Accent1 7 3" xfId="310"/>
    <cellStyle name="20% - Accent1 7 4" xfId="311"/>
    <cellStyle name="20% - Accent1 7 5" xfId="312"/>
    <cellStyle name="20% - Accent1 7 6" xfId="313"/>
    <cellStyle name="20% - Accent1 7 7" xfId="314"/>
    <cellStyle name="20% - Accent1 7 8" xfId="315"/>
    <cellStyle name="20% - Accent1 7 9" xfId="316"/>
    <cellStyle name="20% - Accent1 8" xfId="317"/>
    <cellStyle name="20% - Accent1 8 10" xfId="318"/>
    <cellStyle name="20% - Accent1 8 11" xfId="319"/>
    <cellStyle name="20% - Accent1 8 12" xfId="320"/>
    <cellStyle name="20% - Accent1 8 2" xfId="321"/>
    <cellStyle name="20% - Accent1 8 3" xfId="322"/>
    <cellStyle name="20% - Accent1 8 4" xfId="323"/>
    <cellStyle name="20% - Accent1 8 5" xfId="324"/>
    <cellStyle name="20% - Accent1 8 6" xfId="325"/>
    <cellStyle name="20% - Accent1 8 7" xfId="326"/>
    <cellStyle name="20% - Accent1 8 8" xfId="327"/>
    <cellStyle name="20% - Accent1 8 9" xfId="328"/>
    <cellStyle name="20% - Accent1 9" xfId="329"/>
    <cellStyle name="20% - Accent1 9 10" xfId="330"/>
    <cellStyle name="20% - Accent1 9 11" xfId="331"/>
    <cellStyle name="20% - Accent1 9 12" xfId="332"/>
    <cellStyle name="20% - Accent1 9 2" xfId="333"/>
    <cellStyle name="20% - Accent1 9 3" xfId="334"/>
    <cellStyle name="20% - Accent1 9 4" xfId="335"/>
    <cellStyle name="20% - Accent1 9 5" xfId="336"/>
    <cellStyle name="20% - Accent1 9 6" xfId="337"/>
    <cellStyle name="20% - Accent1 9 7" xfId="338"/>
    <cellStyle name="20% - Accent1 9 8" xfId="339"/>
    <cellStyle name="20% - Accent1 9 9" xfId="340"/>
    <cellStyle name="20% - Accent2" xfId="341"/>
    <cellStyle name="20% - Accent2 10" xfId="342"/>
    <cellStyle name="20% - Accent2 10 10" xfId="343"/>
    <cellStyle name="20% - Accent2 10 11" xfId="344"/>
    <cellStyle name="20% - Accent2 10 12" xfId="345"/>
    <cellStyle name="20% - Accent2 10 2" xfId="346"/>
    <cellStyle name="20% - Accent2 10 3" xfId="347"/>
    <cellStyle name="20% - Accent2 10 4" xfId="348"/>
    <cellStyle name="20% - Accent2 10 5" xfId="349"/>
    <cellStyle name="20% - Accent2 10 6" xfId="350"/>
    <cellStyle name="20% - Accent2 10 7" xfId="351"/>
    <cellStyle name="20% - Accent2 10 8" xfId="352"/>
    <cellStyle name="20% - Accent2 10 9" xfId="353"/>
    <cellStyle name="20% - Accent2 11" xfId="354"/>
    <cellStyle name="20% - Accent2 11 10" xfId="355"/>
    <cellStyle name="20% - Accent2 11 11" xfId="356"/>
    <cellStyle name="20% - Accent2 11 12" xfId="357"/>
    <cellStyle name="20% - Accent2 11 2" xfId="358"/>
    <cellStyle name="20% - Accent2 11 3" xfId="359"/>
    <cellStyle name="20% - Accent2 11 4" xfId="360"/>
    <cellStyle name="20% - Accent2 11 5" xfId="361"/>
    <cellStyle name="20% - Accent2 11 6" xfId="362"/>
    <cellStyle name="20% - Accent2 11 7" xfId="363"/>
    <cellStyle name="20% - Accent2 11 8" xfId="364"/>
    <cellStyle name="20% - Accent2 11 9" xfId="365"/>
    <cellStyle name="20% - Accent2 12" xfId="366"/>
    <cellStyle name="20% - Accent2 12 10" xfId="367"/>
    <cellStyle name="20% - Accent2 12 11" xfId="368"/>
    <cellStyle name="20% - Accent2 12 12" xfId="369"/>
    <cellStyle name="20% - Accent2 12 2" xfId="370"/>
    <cellStyle name="20% - Accent2 12 3" xfId="371"/>
    <cellStyle name="20% - Accent2 12 4" xfId="372"/>
    <cellStyle name="20% - Accent2 12 5" xfId="373"/>
    <cellStyle name="20% - Accent2 12 6" xfId="374"/>
    <cellStyle name="20% - Accent2 12 7" xfId="375"/>
    <cellStyle name="20% - Accent2 12 8" xfId="376"/>
    <cellStyle name="20% - Accent2 12 9" xfId="377"/>
    <cellStyle name="20% - Accent2 13" xfId="378"/>
    <cellStyle name="20% - Accent2 13 10" xfId="379"/>
    <cellStyle name="20% - Accent2 13 11" xfId="380"/>
    <cellStyle name="20% - Accent2 13 12" xfId="381"/>
    <cellStyle name="20% - Accent2 13 2" xfId="382"/>
    <cellStyle name="20% - Accent2 13 3" xfId="383"/>
    <cellStyle name="20% - Accent2 13 4" xfId="384"/>
    <cellStyle name="20% - Accent2 13 5" xfId="385"/>
    <cellStyle name="20% - Accent2 13 6" xfId="386"/>
    <cellStyle name="20% - Accent2 13 7" xfId="387"/>
    <cellStyle name="20% - Accent2 13 8" xfId="388"/>
    <cellStyle name="20% - Accent2 13 9" xfId="389"/>
    <cellStyle name="20% - Accent2 14" xfId="390"/>
    <cellStyle name="20% - Accent2 14 10" xfId="391"/>
    <cellStyle name="20% - Accent2 14 11" xfId="392"/>
    <cellStyle name="20% - Accent2 14 12" xfId="393"/>
    <cellStyle name="20% - Accent2 14 2" xfId="394"/>
    <cellStyle name="20% - Accent2 14 3" xfId="395"/>
    <cellStyle name="20% - Accent2 14 4" xfId="396"/>
    <cellStyle name="20% - Accent2 14 5" xfId="397"/>
    <cellStyle name="20% - Accent2 14 6" xfId="398"/>
    <cellStyle name="20% - Accent2 14 7" xfId="399"/>
    <cellStyle name="20% - Accent2 14 8" xfId="400"/>
    <cellStyle name="20% - Accent2 14 9" xfId="401"/>
    <cellStyle name="20% - Accent2 15" xfId="402"/>
    <cellStyle name="20% - Accent2 15 10" xfId="403"/>
    <cellStyle name="20% - Accent2 15 11" xfId="404"/>
    <cellStyle name="20% - Accent2 15 12" xfId="405"/>
    <cellStyle name="20% - Accent2 15 2" xfId="406"/>
    <cellStyle name="20% - Accent2 15 3" xfId="407"/>
    <cellStyle name="20% - Accent2 15 4" xfId="408"/>
    <cellStyle name="20% - Accent2 15 5" xfId="409"/>
    <cellStyle name="20% - Accent2 15 6" xfId="410"/>
    <cellStyle name="20% - Accent2 15 7" xfId="411"/>
    <cellStyle name="20% - Accent2 15 8" xfId="412"/>
    <cellStyle name="20% - Accent2 15 9" xfId="413"/>
    <cellStyle name="20% - Accent2 16" xfId="414"/>
    <cellStyle name="20% - Accent2 16 10" xfId="415"/>
    <cellStyle name="20% - Accent2 16 11" xfId="416"/>
    <cellStyle name="20% - Accent2 16 12" xfId="417"/>
    <cellStyle name="20% - Accent2 16 2" xfId="418"/>
    <cellStyle name="20% - Accent2 16 3" xfId="419"/>
    <cellStyle name="20% - Accent2 16 4" xfId="420"/>
    <cellStyle name="20% - Accent2 16 5" xfId="421"/>
    <cellStyle name="20% - Accent2 16 6" xfId="422"/>
    <cellStyle name="20% - Accent2 16 7" xfId="423"/>
    <cellStyle name="20% - Accent2 16 8" xfId="424"/>
    <cellStyle name="20% - Accent2 16 9" xfId="425"/>
    <cellStyle name="20% - Accent2 17" xfId="426"/>
    <cellStyle name="20% - Accent2 17 10" xfId="427"/>
    <cellStyle name="20% - Accent2 17 11" xfId="428"/>
    <cellStyle name="20% - Accent2 17 12" xfId="429"/>
    <cellStyle name="20% - Accent2 17 2" xfId="430"/>
    <cellStyle name="20% - Accent2 17 3" xfId="431"/>
    <cellStyle name="20% - Accent2 17 4" xfId="432"/>
    <cellStyle name="20% - Accent2 17 5" xfId="433"/>
    <cellStyle name="20% - Accent2 17 6" xfId="434"/>
    <cellStyle name="20% - Accent2 17 7" xfId="435"/>
    <cellStyle name="20% - Accent2 17 8" xfId="436"/>
    <cellStyle name="20% - Accent2 17 9" xfId="437"/>
    <cellStyle name="20% - Accent2 18" xfId="438"/>
    <cellStyle name="20% - Accent2 18 10" xfId="439"/>
    <cellStyle name="20% - Accent2 18 11" xfId="440"/>
    <cellStyle name="20% - Accent2 18 12" xfId="441"/>
    <cellStyle name="20% - Accent2 18 2" xfId="442"/>
    <cellStyle name="20% - Accent2 18 3" xfId="443"/>
    <cellStyle name="20% - Accent2 18 4" xfId="444"/>
    <cellStyle name="20% - Accent2 18 5" xfId="445"/>
    <cellStyle name="20% - Accent2 18 6" xfId="446"/>
    <cellStyle name="20% - Accent2 18 7" xfId="447"/>
    <cellStyle name="20% - Accent2 18 8" xfId="448"/>
    <cellStyle name="20% - Accent2 18 9" xfId="449"/>
    <cellStyle name="20% - Accent2 19" xfId="450"/>
    <cellStyle name="20% - Accent2 19 10" xfId="451"/>
    <cellStyle name="20% - Accent2 19 11" xfId="452"/>
    <cellStyle name="20% - Accent2 19 12" xfId="453"/>
    <cellStyle name="20% - Accent2 19 2" xfId="454"/>
    <cellStyle name="20% - Accent2 19 3" xfId="455"/>
    <cellStyle name="20% - Accent2 19 4" xfId="456"/>
    <cellStyle name="20% - Accent2 19 5" xfId="457"/>
    <cellStyle name="20% - Accent2 19 6" xfId="458"/>
    <cellStyle name="20% - Accent2 19 7" xfId="459"/>
    <cellStyle name="20% - Accent2 19 8" xfId="460"/>
    <cellStyle name="20% - Accent2 19 9" xfId="461"/>
    <cellStyle name="20% - Accent2 2" xfId="462"/>
    <cellStyle name="20% - Accent2 2 10" xfId="463"/>
    <cellStyle name="20% - Accent2 2 11" xfId="464"/>
    <cellStyle name="20% - Accent2 2 12" xfId="465"/>
    <cellStyle name="20% - Accent2 2 2" xfId="466"/>
    <cellStyle name="20% - Accent2 2 3" xfId="467"/>
    <cellStyle name="20% - Accent2 2 4" xfId="468"/>
    <cellStyle name="20% - Accent2 2 5" xfId="469"/>
    <cellStyle name="20% - Accent2 2 6" xfId="470"/>
    <cellStyle name="20% - Accent2 2 7" xfId="471"/>
    <cellStyle name="20% - Accent2 2 8" xfId="472"/>
    <cellStyle name="20% - Accent2 2 9" xfId="473"/>
    <cellStyle name="20% - Accent2 20" xfId="474"/>
    <cellStyle name="20% - Accent2 20 10" xfId="475"/>
    <cellStyle name="20% - Accent2 20 11" xfId="476"/>
    <cellStyle name="20% - Accent2 20 12" xfId="477"/>
    <cellStyle name="20% - Accent2 20 2" xfId="478"/>
    <cellStyle name="20% - Accent2 20 3" xfId="479"/>
    <cellStyle name="20% - Accent2 20 4" xfId="480"/>
    <cellStyle name="20% - Accent2 20 5" xfId="481"/>
    <cellStyle name="20% - Accent2 20 6" xfId="482"/>
    <cellStyle name="20% - Accent2 20 7" xfId="483"/>
    <cellStyle name="20% - Accent2 20 8" xfId="484"/>
    <cellStyle name="20% - Accent2 20 9" xfId="485"/>
    <cellStyle name="20% - Accent2 21" xfId="486"/>
    <cellStyle name="20% - Accent2 21 10" xfId="487"/>
    <cellStyle name="20% - Accent2 21 11" xfId="488"/>
    <cellStyle name="20% - Accent2 21 12" xfId="489"/>
    <cellStyle name="20% - Accent2 21 2" xfId="490"/>
    <cellStyle name="20% - Accent2 21 3" xfId="491"/>
    <cellStyle name="20% - Accent2 21 4" xfId="492"/>
    <cellStyle name="20% - Accent2 21 5" xfId="493"/>
    <cellStyle name="20% - Accent2 21 6" xfId="494"/>
    <cellStyle name="20% - Accent2 21 7" xfId="495"/>
    <cellStyle name="20% - Accent2 21 8" xfId="496"/>
    <cellStyle name="20% - Accent2 21 9" xfId="497"/>
    <cellStyle name="20% - Accent2 22" xfId="498"/>
    <cellStyle name="20% - Accent2 22 10" xfId="499"/>
    <cellStyle name="20% - Accent2 22 11" xfId="500"/>
    <cellStyle name="20% - Accent2 22 12" xfId="501"/>
    <cellStyle name="20% - Accent2 22 2" xfId="502"/>
    <cellStyle name="20% - Accent2 22 3" xfId="503"/>
    <cellStyle name="20% - Accent2 22 4" xfId="504"/>
    <cellStyle name="20% - Accent2 22 5" xfId="505"/>
    <cellStyle name="20% - Accent2 22 6" xfId="506"/>
    <cellStyle name="20% - Accent2 22 7" xfId="507"/>
    <cellStyle name="20% - Accent2 22 8" xfId="508"/>
    <cellStyle name="20% - Accent2 22 9" xfId="509"/>
    <cellStyle name="20% - Accent2 23" xfId="510"/>
    <cellStyle name="20% - Accent2 23 10" xfId="511"/>
    <cellStyle name="20% - Accent2 23 11" xfId="512"/>
    <cellStyle name="20% - Accent2 23 12" xfId="513"/>
    <cellStyle name="20% - Accent2 23 2" xfId="514"/>
    <cellStyle name="20% - Accent2 23 3" xfId="515"/>
    <cellStyle name="20% - Accent2 23 4" xfId="516"/>
    <cellStyle name="20% - Accent2 23 5" xfId="517"/>
    <cellStyle name="20% - Accent2 23 6" xfId="518"/>
    <cellStyle name="20% - Accent2 23 7" xfId="519"/>
    <cellStyle name="20% - Accent2 23 8" xfId="520"/>
    <cellStyle name="20% - Accent2 23 9" xfId="521"/>
    <cellStyle name="20% - Accent2 24" xfId="522"/>
    <cellStyle name="20% - Accent2 24 10" xfId="523"/>
    <cellStyle name="20% - Accent2 24 11" xfId="524"/>
    <cellStyle name="20% - Accent2 24 12" xfId="525"/>
    <cellStyle name="20% - Accent2 24 2" xfId="526"/>
    <cellStyle name="20% - Accent2 24 3" xfId="527"/>
    <cellStyle name="20% - Accent2 24 4" xfId="528"/>
    <cellStyle name="20% - Accent2 24 5" xfId="529"/>
    <cellStyle name="20% - Accent2 24 6" xfId="530"/>
    <cellStyle name="20% - Accent2 24 7" xfId="531"/>
    <cellStyle name="20% - Accent2 24 8" xfId="532"/>
    <cellStyle name="20% - Accent2 24 9" xfId="533"/>
    <cellStyle name="20% - Accent2 25" xfId="534"/>
    <cellStyle name="20% - Accent2 25 10" xfId="535"/>
    <cellStyle name="20% - Accent2 25 11" xfId="536"/>
    <cellStyle name="20% - Accent2 25 12" xfId="537"/>
    <cellStyle name="20% - Accent2 25 2" xfId="538"/>
    <cellStyle name="20% - Accent2 25 3" xfId="539"/>
    <cellStyle name="20% - Accent2 25 4" xfId="540"/>
    <cellStyle name="20% - Accent2 25 5" xfId="541"/>
    <cellStyle name="20% - Accent2 25 6" xfId="542"/>
    <cellStyle name="20% - Accent2 25 7" xfId="543"/>
    <cellStyle name="20% - Accent2 25 8" xfId="544"/>
    <cellStyle name="20% - Accent2 25 9" xfId="545"/>
    <cellStyle name="20% - Accent2 26" xfId="546"/>
    <cellStyle name="20% - Accent2 26 10" xfId="547"/>
    <cellStyle name="20% - Accent2 26 11" xfId="548"/>
    <cellStyle name="20% - Accent2 26 12" xfId="549"/>
    <cellStyle name="20% - Accent2 26 2" xfId="550"/>
    <cellStyle name="20% - Accent2 26 3" xfId="551"/>
    <cellStyle name="20% - Accent2 26 4" xfId="552"/>
    <cellStyle name="20% - Accent2 26 5" xfId="553"/>
    <cellStyle name="20% - Accent2 26 6" xfId="554"/>
    <cellStyle name="20% - Accent2 26 7" xfId="555"/>
    <cellStyle name="20% - Accent2 26 8" xfId="556"/>
    <cellStyle name="20% - Accent2 26 9" xfId="557"/>
    <cellStyle name="20% - Accent2 27" xfId="558"/>
    <cellStyle name="20% - Accent2 27 10" xfId="559"/>
    <cellStyle name="20% - Accent2 27 11" xfId="560"/>
    <cellStyle name="20% - Accent2 27 12" xfId="561"/>
    <cellStyle name="20% - Accent2 27 2" xfId="562"/>
    <cellStyle name="20% - Accent2 27 3" xfId="563"/>
    <cellStyle name="20% - Accent2 27 4" xfId="564"/>
    <cellStyle name="20% - Accent2 27 5" xfId="565"/>
    <cellStyle name="20% - Accent2 27 6" xfId="566"/>
    <cellStyle name="20% - Accent2 27 7" xfId="567"/>
    <cellStyle name="20% - Accent2 27 8" xfId="568"/>
    <cellStyle name="20% - Accent2 27 9" xfId="569"/>
    <cellStyle name="20% - Accent2 28" xfId="570"/>
    <cellStyle name="20% - Accent2 28 10" xfId="571"/>
    <cellStyle name="20% - Accent2 28 11" xfId="572"/>
    <cellStyle name="20% - Accent2 28 12" xfId="573"/>
    <cellStyle name="20% - Accent2 28 2" xfId="574"/>
    <cellStyle name="20% - Accent2 28 3" xfId="575"/>
    <cellStyle name="20% - Accent2 28 4" xfId="576"/>
    <cellStyle name="20% - Accent2 28 5" xfId="577"/>
    <cellStyle name="20% - Accent2 28 6" xfId="578"/>
    <cellStyle name="20% - Accent2 28 7" xfId="579"/>
    <cellStyle name="20% - Accent2 28 8" xfId="580"/>
    <cellStyle name="20% - Accent2 28 9" xfId="581"/>
    <cellStyle name="20% - Accent2 29" xfId="582"/>
    <cellStyle name="20% - Accent2 3" xfId="583"/>
    <cellStyle name="20% - Accent2 3 10" xfId="584"/>
    <cellStyle name="20% - Accent2 3 11" xfId="585"/>
    <cellStyle name="20% - Accent2 3 12" xfId="586"/>
    <cellStyle name="20% - Accent2 3 2" xfId="587"/>
    <cellStyle name="20% - Accent2 3 3" xfId="588"/>
    <cellStyle name="20% - Accent2 3 4" xfId="589"/>
    <cellStyle name="20% - Accent2 3 5" xfId="590"/>
    <cellStyle name="20% - Accent2 3 6" xfId="591"/>
    <cellStyle name="20% - Accent2 3 7" xfId="592"/>
    <cellStyle name="20% - Accent2 3 8" xfId="593"/>
    <cellStyle name="20% - Accent2 3 9" xfId="594"/>
    <cellStyle name="20% - Accent2 4" xfId="595"/>
    <cellStyle name="20% - Accent2 4 10" xfId="596"/>
    <cellStyle name="20% - Accent2 4 11" xfId="597"/>
    <cellStyle name="20% - Accent2 4 12" xfId="598"/>
    <cellStyle name="20% - Accent2 4 2" xfId="599"/>
    <cellStyle name="20% - Accent2 4 3" xfId="600"/>
    <cellStyle name="20% - Accent2 4 4" xfId="601"/>
    <cellStyle name="20% - Accent2 4 5" xfId="602"/>
    <cellStyle name="20% - Accent2 4 6" xfId="603"/>
    <cellStyle name="20% - Accent2 4 7" xfId="604"/>
    <cellStyle name="20% - Accent2 4 8" xfId="605"/>
    <cellStyle name="20% - Accent2 4 9" xfId="606"/>
    <cellStyle name="20% - Accent2 5" xfId="607"/>
    <cellStyle name="20% - Accent2 5 10" xfId="608"/>
    <cellStyle name="20% - Accent2 5 11" xfId="609"/>
    <cellStyle name="20% - Accent2 5 12" xfId="610"/>
    <cellStyle name="20% - Accent2 5 2" xfId="611"/>
    <cellStyle name="20% - Accent2 5 3" xfId="612"/>
    <cellStyle name="20% - Accent2 5 4" xfId="613"/>
    <cellStyle name="20% - Accent2 5 5" xfId="614"/>
    <cellStyle name="20% - Accent2 5 6" xfId="615"/>
    <cellStyle name="20% - Accent2 5 7" xfId="616"/>
    <cellStyle name="20% - Accent2 5 8" xfId="617"/>
    <cellStyle name="20% - Accent2 5 9" xfId="618"/>
    <cellStyle name="20% - Accent2 6" xfId="619"/>
    <cellStyle name="20% - Accent2 6 10" xfId="620"/>
    <cellStyle name="20% - Accent2 6 11" xfId="621"/>
    <cellStyle name="20% - Accent2 6 12" xfId="622"/>
    <cellStyle name="20% - Accent2 6 2" xfId="623"/>
    <cellStyle name="20% - Accent2 6 3" xfId="624"/>
    <cellStyle name="20% - Accent2 6 4" xfId="625"/>
    <cellStyle name="20% - Accent2 6 5" xfId="626"/>
    <cellStyle name="20% - Accent2 6 6" xfId="627"/>
    <cellStyle name="20% - Accent2 6 7" xfId="628"/>
    <cellStyle name="20% - Accent2 6 8" xfId="629"/>
    <cellStyle name="20% - Accent2 6 9" xfId="630"/>
    <cellStyle name="20% - Accent2 7" xfId="631"/>
    <cellStyle name="20% - Accent2 7 10" xfId="632"/>
    <cellStyle name="20% - Accent2 7 11" xfId="633"/>
    <cellStyle name="20% - Accent2 7 12" xfId="634"/>
    <cellStyle name="20% - Accent2 7 2" xfId="635"/>
    <cellStyle name="20% - Accent2 7 3" xfId="636"/>
    <cellStyle name="20% - Accent2 7 4" xfId="637"/>
    <cellStyle name="20% - Accent2 7 5" xfId="638"/>
    <cellStyle name="20% - Accent2 7 6" xfId="639"/>
    <cellStyle name="20% - Accent2 7 7" xfId="640"/>
    <cellStyle name="20% - Accent2 7 8" xfId="641"/>
    <cellStyle name="20% - Accent2 7 9" xfId="642"/>
    <cellStyle name="20% - Accent2 8" xfId="643"/>
    <cellStyle name="20% - Accent2 8 10" xfId="644"/>
    <cellStyle name="20% - Accent2 8 11" xfId="645"/>
    <cellStyle name="20% - Accent2 8 12" xfId="646"/>
    <cellStyle name="20% - Accent2 8 2" xfId="647"/>
    <cellStyle name="20% - Accent2 8 3" xfId="648"/>
    <cellStyle name="20% - Accent2 8 4" xfId="649"/>
    <cellStyle name="20% - Accent2 8 5" xfId="650"/>
    <cellStyle name="20% - Accent2 8 6" xfId="651"/>
    <cellStyle name="20% - Accent2 8 7" xfId="652"/>
    <cellStyle name="20% - Accent2 8 8" xfId="653"/>
    <cellStyle name="20% - Accent2 8 9" xfId="654"/>
    <cellStyle name="20% - Accent2 9" xfId="655"/>
    <cellStyle name="20% - Accent2 9 10" xfId="656"/>
    <cellStyle name="20% - Accent2 9 11" xfId="657"/>
    <cellStyle name="20% - Accent2 9 12" xfId="658"/>
    <cellStyle name="20% - Accent2 9 2" xfId="659"/>
    <cellStyle name="20% - Accent2 9 3" xfId="660"/>
    <cellStyle name="20% - Accent2 9 4" xfId="661"/>
    <cellStyle name="20% - Accent2 9 5" xfId="662"/>
    <cellStyle name="20% - Accent2 9 6" xfId="663"/>
    <cellStyle name="20% - Accent2 9 7" xfId="664"/>
    <cellStyle name="20% - Accent2 9 8" xfId="665"/>
    <cellStyle name="20% - Accent2 9 9" xfId="666"/>
    <cellStyle name="20% - Accent3" xfId="667"/>
    <cellStyle name="20% - Accent3 10" xfId="668"/>
    <cellStyle name="20% - Accent3 10 10" xfId="669"/>
    <cellStyle name="20% - Accent3 10 11" xfId="670"/>
    <cellStyle name="20% - Accent3 10 12" xfId="671"/>
    <cellStyle name="20% - Accent3 10 2" xfId="672"/>
    <cellStyle name="20% - Accent3 10 3" xfId="673"/>
    <cellStyle name="20% - Accent3 10 4" xfId="674"/>
    <cellStyle name="20% - Accent3 10 5" xfId="675"/>
    <cellStyle name="20% - Accent3 10 6" xfId="676"/>
    <cellStyle name="20% - Accent3 10 7" xfId="677"/>
    <cellStyle name="20% - Accent3 10 8" xfId="678"/>
    <cellStyle name="20% - Accent3 10 9" xfId="679"/>
    <cellStyle name="20% - Accent3 11" xfId="680"/>
    <cellStyle name="20% - Accent3 11 10" xfId="681"/>
    <cellStyle name="20% - Accent3 11 11" xfId="682"/>
    <cellStyle name="20% - Accent3 11 12" xfId="683"/>
    <cellStyle name="20% - Accent3 11 2" xfId="684"/>
    <cellStyle name="20% - Accent3 11 3" xfId="685"/>
    <cellStyle name="20% - Accent3 11 4" xfId="686"/>
    <cellStyle name="20% - Accent3 11 5" xfId="687"/>
    <cellStyle name="20% - Accent3 11 6" xfId="688"/>
    <cellStyle name="20% - Accent3 11 7" xfId="689"/>
    <cellStyle name="20% - Accent3 11 8" xfId="690"/>
    <cellStyle name="20% - Accent3 11 9" xfId="691"/>
    <cellStyle name="20% - Accent3 12" xfId="692"/>
    <cellStyle name="20% - Accent3 12 10" xfId="693"/>
    <cellStyle name="20% - Accent3 12 11" xfId="694"/>
    <cellStyle name="20% - Accent3 12 12" xfId="695"/>
    <cellStyle name="20% - Accent3 12 2" xfId="696"/>
    <cellStyle name="20% - Accent3 12 3" xfId="697"/>
    <cellStyle name="20% - Accent3 12 4" xfId="698"/>
    <cellStyle name="20% - Accent3 12 5" xfId="699"/>
    <cellStyle name="20% - Accent3 12 6" xfId="700"/>
    <cellStyle name="20% - Accent3 12 7" xfId="701"/>
    <cellStyle name="20% - Accent3 12 8" xfId="702"/>
    <cellStyle name="20% - Accent3 12 9" xfId="703"/>
    <cellStyle name="20% - Accent3 13" xfId="704"/>
    <cellStyle name="20% - Accent3 13 10" xfId="705"/>
    <cellStyle name="20% - Accent3 13 11" xfId="706"/>
    <cellStyle name="20% - Accent3 13 12" xfId="707"/>
    <cellStyle name="20% - Accent3 13 2" xfId="708"/>
    <cellStyle name="20% - Accent3 13 3" xfId="709"/>
    <cellStyle name="20% - Accent3 13 4" xfId="710"/>
    <cellStyle name="20% - Accent3 13 5" xfId="711"/>
    <cellStyle name="20% - Accent3 13 6" xfId="712"/>
    <cellStyle name="20% - Accent3 13 7" xfId="713"/>
    <cellStyle name="20% - Accent3 13 8" xfId="714"/>
    <cellStyle name="20% - Accent3 13 9" xfId="715"/>
    <cellStyle name="20% - Accent3 14" xfId="716"/>
    <cellStyle name="20% - Accent3 14 10" xfId="717"/>
    <cellStyle name="20% - Accent3 14 11" xfId="718"/>
    <cellStyle name="20% - Accent3 14 12" xfId="719"/>
    <cellStyle name="20% - Accent3 14 2" xfId="720"/>
    <cellStyle name="20% - Accent3 14 3" xfId="721"/>
    <cellStyle name="20% - Accent3 14 4" xfId="722"/>
    <cellStyle name="20% - Accent3 14 5" xfId="723"/>
    <cellStyle name="20% - Accent3 14 6" xfId="724"/>
    <cellStyle name="20% - Accent3 14 7" xfId="725"/>
    <cellStyle name="20% - Accent3 14 8" xfId="726"/>
    <cellStyle name="20% - Accent3 14 9" xfId="727"/>
    <cellStyle name="20% - Accent3 15" xfId="728"/>
    <cellStyle name="20% - Accent3 15 10" xfId="729"/>
    <cellStyle name="20% - Accent3 15 11" xfId="730"/>
    <cellStyle name="20% - Accent3 15 12" xfId="731"/>
    <cellStyle name="20% - Accent3 15 2" xfId="732"/>
    <cellStyle name="20% - Accent3 15 3" xfId="733"/>
    <cellStyle name="20% - Accent3 15 4" xfId="734"/>
    <cellStyle name="20% - Accent3 15 5" xfId="735"/>
    <cellStyle name="20% - Accent3 15 6" xfId="736"/>
    <cellStyle name="20% - Accent3 15 7" xfId="737"/>
    <cellStyle name="20% - Accent3 15 8" xfId="738"/>
    <cellStyle name="20% - Accent3 15 9" xfId="739"/>
    <cellStyle name="20% - Accent3 16" xfId="740"/>
    <cellStyle name="20% - Accent3 16 10" xfId="741"/>
    <cellStyle name="20% - Accent3 16 11" xfId="742"/>
    <cellStyle name="20% - Accent3 16 12" xfId="743"/>
    <cellStyle name="20% - Accent3 16 2" xfId="744"/>
    <cellStyle name="20% - Accent3 16 3" xfId="745"/>
    <cellStyle name="20% - Accent3 16 4" xfId="746"/>
    <cellStyle name="20% - Accent3 16 5" xfId="747"/>
    <cellStyle name="20% - Accent3 16 6" xfId="748"/>
    <cellStyle name="20% - Accent3 16 7" xfId="749"/>
    <cellStyle name="20% - Accent3 16 8" xfId="750"/>
    <cellStyle name="20% - Accent3 16 9" xfId="751"/>
    <cellStyle name="20% - Accent3 17" xfId="752"/>
    <cellStyle name="20% - Accent3 17 10" xfId="753"/>
    <cellStyle name="20% - Accent3 17 11" xfId="754"/>
    <cellStyle name="20% - Accent3 17 12" xfId="755"/>
    <cellStyle name="20% - Accent3 17 2" xfId="756"/>
    <cellStyle name="20% - Accent3 17 3" xfId="757"/>
    <cellStyle name="20% - Accent3 17 4" xfId="758"/>
    <cellStyle name="20% - Accent3 17 5" xfId="759"/>
    <cellStyle name="20% - Accent3 17 6" xfId="760"/>
    <cellStyle name="20% - Accent3 17 7" xfId="761"/>
    <cellStyle name="20% - Accent3 17 8" xfId="762"/>
    <cellStyle name="20% - Accent3 17 9" xfId="763"/>
    <cellStyle name="20% - Accent3 18" xfId="764"/>
    <cellStyle name="20% - Accent3 18 10" xfId="765"/>
    <cellStyle name="20% - Accent3 18 11" xfId="766"/>
    <cellStyle name="20% - Accent3 18 12" xfId="767"/>
    <cellStyle name="20% - Accent3 18 2" xfId="768"/>
    <cellStyle name="20% - Accent3 18 3" xfId="769"/>
    <cellStyle name="20% - Accent3 18 4" xfId="770"/>
    <cellStyle name="20% - Accent3 18 5" xfId="771"/>
    <cellStyle name="20% - Accent3 18 6" xfId="772"/>
    <cellStyle name="20% - Accent3 18 7" xfId="773"/>
    <cellStyle name="20% - Accent3 18 8" xfId="774"/>
    <cellStyle name="20% - Accent3 18 9" xfId="775"/>
    <cellStyle name="20% - Accent3 19" xfId="776"/>
    <cellStyle name="20% - Accent3 19 10" xfId="777"/>
    <cellStyle name="20% - Accent3 19 11" xfId="778"/>
    <cellStyle name="20% - Accent3 19 12" xfId="779"/>
    <cellStyle name="20% - Accent3 19 2" xfId="780"/>
    <cellStyle name="20% - Accent3 19 3" xfId="781"/>
    <cellStyle name="20% - Accent3 19 4" xfId="782"/>
    <cellStyle name="20% - Accent3 19 5" xfId="783"/>
    <cellStyle name="20% - Accent3 19 6" xfId="784"/>
    <cellStyle name="20% - Accent3 19 7" xfId="785"/>
    <cellStyle name="20% - Accent3 19 8" xfId="786"/>
    <cellStyle name="20% - Accent3 19 9" xfId="787"/>
    <cellStyle name="20% - Accent3 2" xfId="788"/>
    <cellStyle name="20% - Accent3 2 10" xfId="789"/>
    <cellStyle name="20% - Accent3 2 11" xfId="790"/>
    <cellStyle name="20% - Accent3 2 12" xfId="791"/>
    <cellStyle name="20% - Accent3 2 2" xfId="792"/>
    <cellStyle name="20% - Accent3 2 3" xfId="793"/>
    <cellStyle name="20% - Accent3 2 4" xfId="794"/>
    <cellStyle name="20% - Accent3 2 5" xfId="795"/>
    <cellStyle name="20% - Accent3 2 6" xfId="796"/>
    <cellStyle name="20% - Accent3 2 7" xfId="797"/>
    <cellStyle name="20% - Accent3 2 8" xfId="798"/>
    <cellStyle name="20% - Accent3 2 9" xfId="799"/>
    <cellStyle name="20% - Accent3 20" xfId="800"/>
    <cellStyle name="20% - Accent3 20 10" xfId="801"/>
    <cellStyle name="20% - Accent3 20 11" xfId="802"/>
    <cellStyle name="20% - Accent3 20 12" xfId="803"/>
    <cellStyle name="20% - Accent3 20 2" xfId="804"/>
    <cellStyle name="20% - Accent3 20 3" xfId="805"/>
    <cellStyle name="20% - Accent3 20 4" xfId="806"/>
    <cellStyle name="20% - Accent3 20 5" xfId="807"/>
    <cellStyle name="20% - Accent3 20 6" xfId="808"/>
    <cellStyle name="20% - Accent3 20 7" xfId="809"/>
    <cellStyle name="20% - Accent3 20 8" xfId="810"/>
    <cellStyle name="20% - Accent3 20 9" xfId="811"/>
    <cellStyle name="20% - Accent3 21" xfId="812"/>
    <cellStyle name="20% - Accent3 21 10" xfId="813"/>
    <cellStyle name="20% - Accent3 21 11" xfId="814"/>
    <cellStyle name="20% - Accent3 21 12" xfId="815"/>
    <cellStyle name="20% - Accent3 21 2" xfId="816"/>
    <cellStyle name="20% - Accent3 21 3" xfId="817"/>
    <cellStyle name="20% - Accent3 21 4" xfId="818"/>
    <cellStyle name="20% - Accent3 21 5" xfId="819"/>
    <cellStyle name="20% - Accent3 21 6" xfId="820"/>
    <cellStyle name="20% - Accent3 21 7" xfId="821"/>
    <cellStyle name="20% - Accent3 21 8" xfId="822"/>
    <cellStyle name="20% - Accent3 21 9" xfId="823"/>
    <cellStyle name="20% - Accent3 22" xfId="824"/>
    <cellStyle name="20% - Accent3 22 10" xfId="825"/>
    <cellStyle name="20% - Accent3 22 11" xfId="826"/>
    <cellStyle name="20% - Accent3 22 12" xfId="827"/>
    <cellStyle name="20% - Accent3 22 2" xfId="828"/>
    <cellStyle name="20% - Accent3 22 3" xfId="829"/>
    <cellStyle name="20% - Accent3 22 4" xfId="830"/>
    <cellStyle name="20% - Accent3 22 5" xfId="831"/>
    <cellStyle name="20% - Accent3 22 6" xfId="832"/>
    <cellStyle name="20% - Accent3 22 7" xfId="833"/>
    <cellStyle name="20% - Accent3 22 8" xfId="834"/>
    <cellStyle name="20% - Accent3 22 9" xfId="835"/>
    <cellStyle name="20% - Accent3 23" xfId="836"/>
    <cellStyle name="20% - Accent3 23 10" xfId="837"/>
    <cellStyle name="20% - Accent3 23 11" xfId="838"/>
    <cellStyle name="20% - Accent3 23 12" xfId="839"/>
    <cellStyle name="20% - Accent3 23 2" xfId="840"/>
    <cellStyle name="20% - Accent3 23 3" xfId="841"/>
    <cellStyle name="20% - Accent3 23 4" xfId="842"/>
    <cellStyle name="20% - Accent3 23 5" xfId="843"/>
    <cellStyle name="20% - Accent3 23 6" xfId="844"/>
    <cellStyle name="20% - Accent3 23 7" xfId="845"/>
    <cellStyle name="20% - Accent3 23 8" xfId="846"/>
    <cellStyle name="20% - Accent3 23 9" xfId="847"/>
    <cellStyle name="20% - Accent3 24" xfId="848"/>
    <cellStyle name="20% - Accent3 24 10" xfId="849"/>
    <cellStyle name="20% - Accent3 24 11" xfId="850"/>
    <cellStyle name="20% - Accent3 24 12" xfId="851"/>
    <cellStyle name="20% - Accent3 24 2" xfId="852"/>
    <cellStyle name="20% - Accent3 24 3" xfId="853"/>
    <cellStyle name="20% - Accent3 24 4" xfId="854"/>
    <cellStyle name="20% - Accent3 24 5" xfId="855"/>
    <cellStyle name="20% - Accent3 24 6" xfId="856"/>
    <cellStyle name="20% - Accent3 24 7" xfId="857"/>
    <cellStyle name="20% - Accent3 24 8" xfId="858"/>
    <cellStyle name="20% - Accent3 24 9" xfId="859"/>
    <cellStyle name="20% - Accent3 25" xfId="860"/>
    <cellStyle name="20% - Accent3 25 10" xfId="861"/>
    <cellStyle name="20% - Accent3 25 11" xfId="862"/>
    <cellStyle name="20% - Accent3 25 12" xfId="863"/>
    <cellStyle name="20% - Accent3 25 2" xfId="864"/>
    <cellStyle name="20% - Accent3 25 3" xfId="865"/>
    <cellStyle name="20% - Accent3 25 4" xfId="866"/>
    <cellStyle name="20% - Accent3 25 5" xfId="867"/>
    <cellStyle name="20% - Accent3 25 6" xfId="868"/>
    <cellStyle name="20% - Accent3 25 7" xfId="869"/>
    <cellStyle name="20% - Accent3 25 8" xfId="870"/>
    <cellStyle name="20% - Accent3 25 9" xfId="871"/>
    <cellStyle name="20% - Accent3 26" xfId="872"/>
    <cellStyle name="20% - Accent3 26 10" xfId="873"/>
    <cellStyle name="20% - Accent3 26 11" xfId="874"/>
    <cellStyle name="20% - Accent3 26 12" xfId="875"/>
    <cellStyle name="20% - Accent3 26 2" xfId="876"/>
    <cellStyle name="20% - Accent3 26 3" xfId="877"/>
    <cellStyle name="20% - Accent3 26 4" xfId="878"/>
    <cellStyle name="20% - Accent3 26 5" xfId="879"/>
    <cellStyle name="20% - Accent3 26 6" xfId="880"/>
    <cellStyle name="20% - Accent3 26 7" xfId="881"/>
    <cellStyle name="20% - Accent3 26 8" xfId="882"/>
    <cellStyle name="20% - Accent3 26 9" xfId="883"/>
    <cellStyle name="20% - Accent3 27" xfId="884"/>
    <cellStyle name="20% - Accent3 27 10" xfId="885"/>
    <cellStyle name="20% - Accent3 27 11" xfId="886"/>
    <cellStyle name="20% - Accent3 27 12" xfId="887"/>
    <cellStyle name="20% - Accent3 27 2" xfId="888"/>
    <cellStyle name="20% - Accent3 27 3" xfId="889"/>
    <cellStyle name="20% - Accent3 27 4" xfId="890"/>
    <cellStyle name="20% - Accent3 27 5" xfId="891"/>
    <cellStyle name="20% - Accent3 27 6" xfId="892"/>
    <cellStyle name="20% - Accent3 27 7" xfId="893"/>
    <cellStyle name="20% - Accent3 27 8" xfId="894"/>
    <cellStyle name="20% - Accent3 27 9" xfId="895"/>
    <cellStyle name="20% - Accent3 28" xfId="896"/>
    <cellStyle name="20% - Accent3 28 10" xfId="897"/>
    <cellStyle name="20% - Accent3 28 11" xfId="898"/>
    <cellStyle name="20% - Accent3 28 12" xfId="899"/>
    <cellStyle name="20% - Accent3 28 2" xfId="900"/>
    <cellStyle name="20% - Accent3 28 3" xfId="901"/>
    <cellStyle name="20% - Accent3 28 4" xfId="902"/>
    <cellStyle name="20% - Accent3 28 5" xfId="903"/>
    <cellStyle name="20% - Accent3 28 6" xfId="904"/>
    <cellStyle name="20% - Accent3 28 7" xfId="905"/>
    <cellStyle name="20% - Accent3 28 8" xfId="906"/>
    <cellStyle name="20% - Accent3 28 9" xfId="907"/>
    <cellStyle name="20% - Accent3 29" xfId="908"/>
    <cellStyle name="20% - Accent3 3" xfId="909"/>
    <cellStyle name="20% - Accent3 3 10" xfId="910"/>
    <cellStyle name="20% - Accent3 3 11" xfId="911"/>
    <cellStyle name="20% - Accent3 3 12" xfId="912"/>
    <cellStyle name="20% - Accent3 3 2" xfId="913"/>
    <cellStyle name="20% - Accent3 3 3" xfId="914"/>
    <cellStyle name="20% - Accent3 3 4" xfId="915"/>
    <cellStyle name="20% - Accent3 3 5" xfId="916"/>
    <cellStyle name="20% - Accent3 3 6" xfId="917"/>
    <cellStyle name="20% - Accent3 3 7" xfId="918"/>
    <cellStyle name="20% - Accent3 3 8" xfId="919"/>
    <cellStyle name="20% - Accent3 3 9" xfId="920"/>
    <cellStyle name="20% - Accent3 4" xfId="921"/>
    <cellStyle name="20% - Accent3 4 10" xfId="922"/>
    <cellStyle name="20% - Accent3 4 11" xfId="923"/>
    <cellStyle name="20% - Accent3 4 12" xfId="924"/>
    <cellStyle name="20% - Accent3 4 2" xfId="925"/>
    <cellStyle name="20% - Accent3 4 3" xfId="926"/>
    <cellStyle name="20% - Accent3 4 4" xfId="927"/>
    <cellStyle name="20% - Accent3 4 5" xfId="928"/>
    <cellStyle name="20% - Accent3 4 6" xfId="929"/>
    <cellStyle name="20% - Accent3 4 7" xfId="930"/>
    <cellStyle name="20% - Accent3 4 8" xfId="931"/>
    <cellStyle name="20% - Accent3 4 9" xfId="932"/>
    <cellStyle name="20% - Accent3 5" xfId="933"/>
    <cellStyle name="20% - Accent3 5 10" xfId="934"/>
    <cellStyle name="20% - Accent3 5 11" xfId="935"/>
    <cellStyle name="20% - Accent3 5 12" xfId="936"/>
    <cellStyle name="20% - Accent3 5 2" xfId="937"/>
    <cellStyle name="20% - Accent3 5 3" xfId="938"/>
    <cellStyle name="20% - Accent3 5 4" xfId="939"/>
    <cellStyle name="20% - Accent3 5 5" xfId="940"/>
    <cellStyle name="20% - Accent3 5 6" xfId="941"/>
    <cellStyle name="20% - Accent3 5 7" xfId="942"/>
    <cellStyle name="20% - Accent3 5 8" xfId="943"/>
    <cellStyle name="20% - Accent3 5 9" xfId="944"/>
    <cellStyle name="20% - Accent3 6" xfId="945"/>
    <cellStyle name="20% - Accent3 6 10" xfId="946"/>
    <cellStyle name="20% - Accent3 6 11" xfId="947"/>
    <cellStyle name="20% - Accent3 6 12" xfId="948"/>
    <cellStyle name="20% - Accent3 6 2" xfId="949"/>
    <cellStyle name="20% - Accent3 6 3" xfId="950"/>
    <cellStyle name="20% - Accent3 6 4" xfId="951"/>
    <cellStyle name="20% - Accent3 6 5" xfId="952"/>
    <cellStyle name="20% - Accent3 6 6" xfId="953"/>
    <cellStyle name="20% - Accent3 6 7" xfId="954"/>
    <cellStyle name="20% - Accent3 6 8" xfId="955"/>
    <cellStyle name="20% - Accent3 6 9" xfId="956"/>
    <cellStyle name="20% - Accent3 7" xfId="957"/>
    <cellStyle name="20% - Accent3 7 10" xfId="958"/>
    <cellStyle name="20% - Accent3 7 11" xfId="959"/>
    <cellStyle name="20% - Accent3 7 12" xfId="960"/>
    <cellStyle name="20% - Accent3 7 2" xfId="961"/>
    <cellStyle name="20% - Accent3 7 3" xfId="962"/>
    <cellStyle name="20% - Accent3 7 4" xfId="963"/>
    <cellStyle name="20% - Accent3 7 5" xfId="964"/>
    <cellStyle name="20% - Accent3 7 6" xfId="965"/>
    <cellStyle name="20% - Accent3 7 7" xfId="966"/>
    <cellStyle name="20% - Accent3 7 8" xfId="967"/>
    <cellStyle name="20% - Accent3 7 9" xfId="968"/>
    <cellStyle name="20% - Accent3 8" xfId="969"/>
    <cellStyle name="20% - Accent3 8 10" xfId="970"/>
    <cellStyle name="20% - Accent3 8 11" xfId="971"/>
    <cellStyle name="20% - Accent3 8 12" xfId="972"/>
    <cellStyle name="20% - Accent3 8 2" xfId="973"/>
    <cellStyle name="20% - Accent3 8 3" xfId="974"/>
    <cellStyle name="20% - Accent3 8 4" xfId="975"/>
    <cellStyle name="20% - Accent3 8 5" xfId="976"/>
    <cellStyle name="20% - Accent3 8 6" xfId="977"/>
    <cellStyle name="20% - Accent3 8 7" xfId="978"/>
    <cellStyle name="20% - Accent3 8 8" xfId="979"/>
    <cellStyle name="20% - Accent3 8 9" xfId="980"/>
    <cellStyle name="20% - Accent3 9" xfId="981"/>
    <cellStyle name="20% - Accent3 9 10" xfId="982"/>
    <cellStyle name="20% - Accent3 9 11" xfId="983"/>
    <cellStyle name="20% - Accent3 9 12" xfId="984"/>
    <cellStyle name="20% - Accent3 9 2" xfId="985"/>
    <cellStyle name="20% - Accent3 9 3" xfId="986"/>
    <cellStyle name="20% - Accent3 9 4" xfId="987"/>
    <cellStyle name="20% - Accent3 9 5" xfId="988"/>
    <cellStyle name="20% - Accent3 9 6" xfId="989"/>
    <cellStyle name="20% - Accent3 9 7" xfId="990"/>
    <cellStyle name="20% - Accent3 9 8" xfId="991"/>
    <cellStyle name="20% - Accent3 9 9" xfId="992"/>
    <cellStyle name="20% - Accent4" xfId="993"/>
    <cellStyle name="20% - Accent4 10" xfId="994"/>
    <cellStyle name="20% - Accent4 10 10" xfId="995"/>
    <cellStyle name="20% - Accent4 10 11" xfId="996"/>
    <cellStyle name="20% - Accent4 10 12" xfId="997"/>
    <cellStyle name="20% - Accent4 10 2" xfId="998"/>
    <cellStyle name="20% - Accent4 10 3" xfId="999"/>
    <cellStyle name="20% - Accent4 10 4" xfId="1000"/>
    <cellStyle name="20% - Accent4 10 5" xfId="1001"/>
    <cellStyle name="20% - Accent4 10 6" xfId="1002"/>
    <cellStyle name="20% - Accent4 10 7" xfId="1003"/>
    <cellStyle name="20% - Accent4 10 8" xfId="1004"/>
    <cellStyle name="20% - Accent4 10 9" xfId="1005"/>
    <cellStyle name="20% - Accent4 11" xfId="1006"/>
    <cellStyle name="20% - Accent4 11 10" xfId="1007"/>
    <cellStyle name="20% - Accent4 11 11" xfId="1008"/>
    <cellStyle name="20% - Accent4 11 12" xfId="1009"/>
    <cellStyle name="20% - Accent4 11 2" xfId="1010"/>
    <cellStyle name="20% - Accent4 11 3" xfId="1011"/>
    <cellStyle name="20% - Accent4 11 4" xfId="1012"/>
    <cellStyle name="20% - Accent4 11 5" xfId="1013"/>
    <cellStyle name="20% - Accent4 11 6" xfId="1014"/>
    <cellStyle name="20% - Accent4 11 7" xfId="1015"/>
    <cellStyle name="20% - Accent4 11 8" xfId="1016"/>
    <cellStyle name="20% - Accent4 11 9" xfId="1017"/>
    <cellStyle name="20% - Accent4 12" xfId="1018"/>
    <cellStyle name="20% - Accent4 12 10" xfId="1019"/>
    <cellStyle name="20% - Accent4 12 11" xfId="1020"/>
    <cellStyle name="20% - Accent4 12 12" xfId="1021"/>
    <cellStyle name="20% - Accent4 12 2" xfId="1022"/>
    <cellStyle name="20% - Accent4 12 3" xfId="1023"/>
    <cellStyle name="20% - Accent4 12 4" xfId="1024"/>
    <cellStyle name="20% - Accent4 12 5" xfId="1025"/>
    <cellStyle name="20% - Accent4 12 6" xfId="1026"/>
    <cellStyle name="20% - Accent4 12 7" xfId="1027"/>
    <cellStyle name="20% - Accent4 12 8" xfId="1028"/>
    <cellStyle name="20% - Accent4 12 9" xfId="1029"/>
    <cellStyle name="20% - Accent4 13" xfId="1030"/>
    <cellStyle name="20% - Accent4 13 10" xfId="1031"/>
    <cellStyle name="20% - Accent4 13 11" xfId="1032"/>
    <cellStyle name="20% - Accent4 13 12" xfId="1033"/>
    <cellStyle name="20% - Accent4 13 2" xfId="1034"/>
    <cellStyle name="20% - Accent4 13 3" xfId="1035"/>
    <cellStyle name="20% - Accent4 13 4" xfId="1036"/>
    <cellStyle name="20% - Accent4 13 5" xfId="1037"/>
    <cellStyle name="20% - Accent4 13 6" xfId="1038"/>
    <cellStyle name="20% - Accent4 13 7" xfId="1039"/>
    <cellStyle name="20% - Accent4 13 8" xfId="1040"/>
    <cellStyle name="20% - Accent4 13 9" xfId="1041"/>
    <cellStyle name="20% - Accent4 14" xfId="1042"/>
    <cellStyle name="20% - Accent4 14 10" xfId="1043"/>
    <cellStyle name="20% - Accent4 14 11" xfId="1044"/>
    <cellStyle name="20% - Accent4 14 12" xfId="1045"/>
    <cellStyle name="20% - Accent4 14 2" xfId="1046"/>
    <cellStyle name="20% - Accent4 14 3" xfId="1047"/>
    <cellStyle name="20% - Accent4 14 4" xfId="1048"/>
    <cellStyle name="20% - Accent4 14 5" xfId="1049"/>
    <cellStyle name="20% - Accent4 14 6" xfId="1050"/>
    <cellStyle name="20% - Accent4 14 7" xfId="1051"/>
    <cellStyle name="20% - Accent4 14 8" xfId="1052"/>
    <cellStyle name="20% - Accent4 14 9" xfId="1053"/>
    <cellStyle name="20% - Accent4 15" xfId="1054"/>
    <cellStyle name="20% - Accent4 15 10" xfId="1055"/>
    <cellStyle name="20% - Accent4 15 11" xfId="1056"/>
    <cellStyle name="20% - Accent4 15 12" xfId="1057"/>
    <cellStyle name="20% - Accent4 15 2" xfId="1058"/>
    <cellStyle name="20% - Accent4 15 3" xfId="1059"/>
    <cellStyle name="20% - Accent4 15 4" xfId="1060"/>
    <cellStyle name="20% - Accent4 15 5" xfId="1061"/>
    <cellStyle name="20% - Accent4 15 6" xfId="1062"/>
    <cellStyle name="20% - Accent4 15 7" xfId="1063"/>
    <cellStyle name="20% - Accent4 15 8" xfId="1064"/>
    <cellStyle name="20% - Accent4 15 9" xfId="1065"/>
    <cellStyle name="20% - Accent4 16" xfId="1066"/>
    <cellStyle name="20% - Accent4 16 10" xfId="1067"/>
    <cellStyle name="20% - Accent4 16 11" xfId="1068"/>
    <cellStyle name="20% - Accent4 16 12" xfId="1069"/>
    <cellStyle name="20% - Accent4 16 2" xfId="1070"/>
    <cellStyle name="20% - Accent4 16 3" xfId="1071"/>
    <cellStyle name="20% - Accent4 16 4" xfId="1072"/>
    <cellStyle name="20% - Accent4 16 5" xfId="1073"/>
    <cellStyle name="20% - Accent4 16 6" xfId="1074"/>
    <cellStyle name="20% - Accent4 16 7" xfId="1075"/>
    <cellStyle name="20% - Accent4 16 8" xfId="1076"/>
    <cellStyle name="20% - Accent4 16 9" xfId="1077"/>
    <cellStyle name="20% - Accent4 17" xfId="1078"/>
    <cellStyle name="20% - Accent4 17 10" xfId="1079"/>
    <cellStyle name="20% - Accent4 17 11" xfId="1080"/>
    <cellStyle name="20% - Accent4 17 12" xfId="1081"/>
    <cellStyle name="20% - Accent4 17 2" xfId="1082"/>
    <cellStyle name="20% - Accent4 17 3" xfId="1083"/>
    <cellStyle name="20% - Accent4 17 4" xfId="1084"/>
    <cellStyle name="20% - Accent4 17 5" xfId="1085"/>
    <cellStyle name="20% - Accent4 17 6" xfId="1086"/>
    <cellStyle name="20% - Accent4 17 7" xfId="1087"/>
    <cellStyle name="20% - Accent4 17 8" xfId="1088"/>
    <cellStyle name="20% - Accent4 17 9" xfId="1089"/>
    <cellStyle name="20% - Accent4 18" xfId="1090"/>
    <cellStyle name="20% - Accent4 18 10" xfId="1091"/>
    <cellStyle name="20% - Accent4 18 11" xfId="1092"/>
    <cellStyle name="20% - Accent4 18 12" xfId="1093"/>
    <cellStyle name="20% - Accent4 18 2" xfId="1094"/>
    <cellStyle name="20% - Accent4 18 3" xfId="1095"/>
    <cellStyle name="20% - Accent4 18 4" xfId="1096"/>
    <cellStyle name="20% - Accent4 18 5" xfId="1097"/>
    <cellStyle name="20% - Accent4 18 6" xfId="1098"/>
    <cellStyle name="20% - Accent4 18 7" xfId="1099"/>
    <cellStyle name="20% - Accent4 18 8" xfId="1100"/>
    <cellStyle name="20% - Accent4 18 9" xfId="1101"/>
    <cellStyle name="20% - Accent4 19" xfId="1102"/>
    <cellStyle name="20% - Accent4 19 10" xfId="1103"/>
    <cellStyle name="20% - Accent4 19 11" xfId="1104"/>
    <cellStyle name="20% - Accent4 19 12" xfId="1105"/>
    <cellStyle name="20% - Accent4 19 2" xfId="1106"/>
    <cellStyle name="20% - Accent4 19 3" xfId="1107"/>
    <cellStyle name="20% - Accent4 19 4" xfId="1108"/>
    <cellStyle name="20% - Accent4 19 5" xfId="1109"/>
    <cellStyle name="20% - Accent4 19 6" xfId="1110"/>
    <cellStyle name="20% - Accent4 19 7" xfId="1111"/>
    <cellStyle name="20% - Accent4 19 8" xfId="1112"/>
    <cellStyle name="20% - Accent4 19 9" xfId="1113"/>
    <cellStyle name="20% - Accent4 2" xfId="1114"/>
    <cellStyle name="20% - Accent4 2 10" xfId="1115"/>
    <cellStyle name="20% - Accent4 2 11" xfId="1116"/>
    <cellStyle name="20% - Accent4 2 12" xfId="1117"/>
    <cellStyle name="20% - Accent4 2 2" xfId="1118"/>
    <cellStyle name="20% - Accent4 2 3" xfId="1119"/>
    <cellStyle name="20% - Accent4 2 4" xfId="1120"/>
    <cellStyle name="20% - Accent4 2 5" xfId="1121"/>
    <cellStyle name="20% - Accent4 2 6" xfId="1122"/>
    <cellStyle name="20% - Accent4 2 7" xfId="1123"/>
    <cellStyle name="20% - Accent4 2 8" xfId="1124"/>
    <cellStyle name="20% - Accent4 2 9" xfId="1125"/>
    <cellStyle name="20% - Accent4 20" xfId="1126"/>
    <cellStyle name="20% - Accent4 20 10" xfId="1127"/>
    <cellStyle name="20% - Accent4 20 11" xfId="1128"/>
    <cellStyle name="20% - Accent4 20 12" xfId="1129"/>
    <cellStyle name="20% - Accent4 20 2" xfId="1130"/>
    <cellStyle name="20% - Accent4 20 3" xfId="1131"/>
    <cellStyle name="20% - Accent4 20 4" xfId="1132"/>
    <cellStyle name="20% - Accent4 20 5" xfId="1133"/>
    <cellStyle name="20% - Accent4 20 6" xfId="1134"/>
    <cellStyle name="20% - Accent4 20 7" xfId="1135"/>
    <cellStyle name="20% - Accent4 20 8" xfId="1136"/>
    <cellStyle name="20% - Accent4 20 9" xfId="1137"/>
    <cellStyle name="20% - Accent4 21" xfId="1138"/>
    <cellStyle name="20% - Accent4 21 10" xfId="1139"/>
    <cellStyle name="20% - Accent4 21 11" xfId="1140"/>
    <cellStyle name="20% - Accent4 21 12" xfId="1141"/>
    <cellStyle name="20% - Accent4 21 2" xfId="1142"/>
    <cellStyle name="20% - Accent4 21 3" xfId="1143"/>
    <cellStyle name="20% - Accent4 21 4" xfId="1144"/>
    <cellStyle name="20% - Accent4 21 5" xfId="1145"/>
    <cellStyle name="20% - Accent4 21 6" xfId="1146"/>
    <cellStyle name="20% - Accent4 21 7" xfId="1147"/>
    <cellStyle name="20% - Accent4 21 8" xfId="1148"/>
    <cellStyle name="20% - Accent4 21 9" xfId="1149"/>
    <cellStyle name="20% - Accent4 22" xfId="1150"/>
    <cellStyle name="20% - Accent4 22 10" xfId="1151"/>
    <cellStyle name="20% - Accent4 22 11" xfId="1152"/>
    <cellStyle name="20% - Accent4 22 12" xfId="1153"/>
    <cellStyle name="20% - Accent4 22 2" xfId="1154"/>
    <cellStyle name="20% - Accent4 22 3" xfId="1155"/>
    <cellStyle name="20% - Accent4 22 4" xfId="1156"/>
    <cellStyle name="20% - Accent4 22 5" xfId="1157"/>
    <cellStyle name="20% - Accent4 22 6" xfId="1158"/>
    <cellStyle name="20% - Accent4 22 7" xfId="1159"/>
    <cellStyle name="20% - Accent4 22 8" xfId="1160"/>
    <cellStyle name="20% - Accent4 22 9" xfId="1161"/>
    <cellStyle name="20% - Accent4 23" xfId="1162"/>
    <cellStyle name="20% - Accent4 23 10" xfId="1163"/>
    <cellStyle name="20% - Accent4 23 11" xfId="1164"/>
    <cellStyle name="20% - Accent4 23 12" xfId="1165"/>
    <cellStyle name="20% - Accent4 23 2" xfId="1166"/>
    <cellStyle name="20% - Accent4 23 3" xfId="1167"/>
    <cellStyle name="20% - Accent4 23 4" xfId="1168"/>
    <cellStyle name="20% - Accent4 23 5" xfId="1169"/>
    <cellStyle name="20% - Accent4 23 6" xfId="1170"/>
    <cellStyle name="20% - Accent4 23 7" xfId="1171"/>
    <cellStyle name="20% - Accent4 23 8" xfId="1172"/>
    <cellStyle name="20% - Accent4 23 9" xfId="1173"/>
    <cellStyle name="20% - Accent4 24" xfId="1174"/>
    <cellStyle name="20% - Accent4 24 10" xfId="1175"/>
    <cellStyle name="20% - Accent4 24 11" xfId="1176"/>
    <cellStyle name="20% - Accent4 24 12" xfId="1177"/>
    <cellStyle name="20% - Accent4 24 2" xfId="1178"/>
    <cellStyle name="20% - Accent4 24 3" xfId="1179"/>
    <cellStyle name="20% - Accent4 24 4" xfId="1180"/>
    <cellStyle name="20% - Accent4 24 5" xfId="1181"/>
    <cellStyle name="20% - Accent4 24 6" xfId="1182"/>
    <cellStyle name="20% - Accent4 24 7" xfId="1183"/>
    <cellStyle name="20% - Accent4 24 8" xfId="1184"/>
    <cellStyle name="20% - Accent4 24 9" xfId="1185"/>
    <cellStyle name="20% - Accent4 25" xfId="1186"/>
    <cellStyle name="20% - Accent4 25 10" xfId="1187"/>
    <cellStyle name="20% - Accent4 25 11" xfId="1188"/>
    <cellStyle name="20% - Accent4 25 12" xfId="1189"/>
    <cellStyle name="20% - Accent4 25 2" xfId="1190"/>
    <cellStyle name="20% - Accent4 25 3" xfId="1191"/>
    <cellStyle name="20% - Accent4 25 4" xfId="1192"/>
    <cellStyle name="20% - Accent4 25 5" xfId="1193"/>
    <cellStyle name="20% - Accent4 25 6" xfId="1194"/>
    <cellStyle name="20% - Accent4 25 7" xfId="1195"/>
    <cellStyle name="20% - Accent4 25 8" xfId="1196"/>
    <cellStyle name="20% - Accent4 25 9" xfId="1197"/>
    <cellStyle name="20% - Accent4 26" xfId="1198"/>
    <cellStyle name="20% - Accent4 26 10" xfId="1199"/>
    <cellStyle name="20% - Accent4 26 11" xfId="1200"/>
    <cellStyle name="20% - Accent4 26 12" xfId="1201"/>
    <cellStyle name="20% - Accent4 26 2" xfId="1202"/>
    <cellStyle name="20% - Accent4 26 3" xfId="1203"/>
    <cellStyle name="20% - Accent4 26 4" xfId="1204"/>
    <cellStyle name="20% - Accent4 26 5" xfId="1205"/>
    <cellStyle name="20% - Accent4 26 6" xfId="1206"/>
    <cellStyle name="20% - Accent4 26 7" xfId="1207"/>
    <cellStyle name="20% - Accent4 26 8" xfId="1208"/>
    <cellStyle name="20% - Accent4 26 9" xfId="1209"/>
    <cellStyle name="20% - Accent4 27" xfId="1210"/>
    <cellStyle name="20% - Accent4 27 10" xfId="1211"/>
    <cellStyle name="20% - Accent4 27 11" xfId="1212"/>
    <cellStyle name="20% - Accent4 27 12" xfId="1213"/>
    <cellStyle name="20% - Accent4 27 2" xfId="1214"/>
    <cellStyle name="20% - Accent4 27 3" xfId="1215"/>
    <cellStyle name="20% - Accent4 27 4" xfId="1216"/>
    <cellStyle name="20% - Accent4 27 5" xfId="1217"/>
    <cellStyle name="20% - Accent4 27 6" xfId="1218"/>
    <cellStyle name="20% - Accent4 27 7" xfId="1219"/>
    <cellStyle name="20% - Accent4 27 8" xfId="1220"/>
    <cellStyle name="20% - Accent4 27 9" xfId="1221"/>
    <cellStyle name="20% - Accent4 28" xfId="1222"/>
    <cellStyle name="20% - Accent4 28 10" xfId="1223"/>
    <cellStyle name="20% - Accent4 28 11" xfId="1224"/>
    <cellStyle name="20% - Accent4 28 12" xfId="1225"/>
    <cellStyle name="20% - Accent4 28 2" xfId="1226"/>
    <cellStyle name="20% - Accent4 28 3" xfId="1227"/>
    <cellStyle name="20% - Accent4 28 4" xfId="1228"/>
    <cellStyle name="20% - Accent4 28 5" xfId="1229"/>
    <cellStyle name="20% - Accent4 28 6" xfId="1230"/>
    <cellStyle name="20% - Accent4 28 7" xfId="1231"/>
    <cellStyle name="20% - Accent4 28 8" xfId="1232"/>
    <cellStyle name="20% - Accent4 28 9" xfId="1233"/>
    <cellStyle name="20% - Accent4 29" xfId="1234"/>
    <cellStyle name="20% - Accent4 3" xfId="1235"/>
    <cellStyle name="20% - Accent4 3 10" xfId="1236"/>
    <cellStyle name="20% - Accent4 3 11" xfId="1237"/>
    <cellStyle name="20% - Accent4 3 12" xfId="1238"/>
    <cellStyle name="20% - Accent4 3 2" xfId="1239"/>
    <cellStyle name="20% - Accent4 3 3" xfId="1240"/>
    <cellStyle name="20% - Accent4 3 4" xfId="1241"/>
    <cellStyle name="20% - Accent4 3 5" xfId="1242"/>
    <cellStyle name="20% - Accent4 3 6" xfId="1243"/>
    <cellStyle name="20% - Accent4 3 7" xfId="1244"/>
    <cellStyle name="20% - Accent4 3 8" xfId="1245"/>
    <cellStyle name="20% - Accent4 3 9" xfId="1246"/>
    <cellStyle name="20% - Accent4 4" xfId="1247"/>
    <cellStyle name="20% - Accent4 4 10" xfId="1248"/>
    <cellStyle name="20% - Accent4 4 11" xfId="1249"/>
    <cellStyle name="20% - Accent4 4 12" xfId="1250"/>
    <cellStyle name="20% - Accent4 4 2" xfId="1251"/>
    <cellStyle name="20% - Accent4 4 3" xfId="1252"/>
    <cellStyle name="20% - Accent4 4 4" xfId="1253"/>
    <cellStyle name="20% - Accent4 4 5" xfId="1254"/>
    <cellStyle name="20% - Accent4 4 6" xfId="1255"/>
    <cellStyle name="20% - Accent4 4 7" xfId="1256"/>
    <cellStyle name="20% - Accent4 4 8" xfId="1257"/>
    <cellStyle name="20% - Accent4 4 9" xfId="1258"/>
    <cellStyle name="20% - Accent4 5" xfId="1259"/>
    <cellStyle name="20% - Accent4 5 10" xfId="1260"/>
    <cellStyle name="20% - Accent4 5 11" xfId="1261"/>
    <cellStyle name="20% - Accent4 5 12" xfId="1262"/>
    <cellStyle name="20% - Accent4 5 2" xfId="1263"/>
    <cellStyle name="20% - Accent4 5 3" xfId="1264"/>
    <cellStyle name="20% - Accent4 5 4" xfId="1265"/>
    <cellStyle name="20% - Accent4 5 5" xfId="1266"/>
    <cellStyle name="20% - Accent4 5 6" xfId="1267"/>
    <cellStyle name="20% - Accent4 5 7" xfId="1268"/>
    <cellStyle name="20% - Accent4 5 8" xfId="1269"/>
    <cellStyle name="20% - Accent4 5 9" xfId="1270"/>
    <cellStyle name="20% - Accent4 6" xfId="1271"/>
    <cellStyle name="20% - Accent4 6 10" xfId="1272"/>
    <cellStyle name="20% - Accent4 6 11" xfId="1273"/>
    <cellStyle name="20% - Accent4 6 12" xfId="1274"/>
    <cellStyle name="20% - Accent4 6 2" xfId="1275"/>
    <cellStyle name="20% - Accent4 6 3" xfId="1276"/>
    <cellStyle name="20% - Accent4 6 4" xfId="1277"/>
    <cellStyle name="20% - Accent4 6 5" xfId="1278"/>
    <cellStyle name="20% - Accent4 6 6" xfId="1279"/>
    <cellStyle name="20% - Accent4 6 7" xfId="1280"/>
    <cellStyle name="20% - Accent4 6 8" xfId="1281"/>
    <cellStyle name="20% - Accent4 6 9" xfId="1282"/>
    <cellStyle name="20% - Accent4 7" xfId="1283"/>
    <cellStyle name="20% - Accent4 7 10" xfId="1284"/>
    <cellStyle name="20% - Accent4 7 11" xfId="1285"/>
    <cellStyle name="20% - Accent4 7 12" xfId="1286"/>
    <cellStyle name="20% - Accent4 7 2" xfId="1287"/>
    <cellStyle name="20% - Accent4 7 3" xfId="1288"/>
    <cellStyle name="20% - Accent4 7 4" xfId="1289"/>
    <cellStyle name="20% - Accent4 7 5" xfId="1290"/>
    <cellStyle name="20% - Accent4 7 6" xfId="1291"/>
    <cellStyle name="20% - Accent4 7 7" xfId="1292"/>
    <cellStyle name="20% - Accent4 7 8" xfId="1293"/>
    <cellStyle name="20% - Accent4 7 9" xfId="1294"/>
    <cellStyle name="20% - Accent4 8" xfId="1295"/>
    <cellStyle name="20% - Accent4 8 10" xfId="1296"/>
    <cellStyle name="20% - Accent4 8 11" xfId="1297"/>
    <cellStyle name="20% - Accent4 8 12" xfId="1298"/>
    <cellStyle name="20% - Accent4 8 2" xfId="1299"/>
    <cellStyle name="20% - Accent4 8 3" xfId="1300"/>
    <cellStyle name="20% - Accent4 8 4" xfId="1301"/>
    <cellStyle name="20% - Accent4 8 5" xfId="1302"/>
    <cellStyle name="20% - Accent4 8 6" xfId="1303"/>
    <cellStyle name="20% - Accent4 8 7" xfId="1304"/>
    <cellStyle name="20% - Accent4 8 8" xfId="1305"/>
    <cellStyle name="20% - Accent4 8 9" xfId="1306"/>
    <cellStyle name="20% - Accent4 9" xfId="1307"/>
    <cellStyle name="20% - Accent4 9 10" xfId="1308"/>
    <cellStyle name="20% - Accent4 9 11" xfId="1309"/>
    <cellStyle name="20% - Accent4 9 12" xfId="1310"/>
    <cellStyle name="20% - Accent4 9 2" xfId="1311"/>
    <cellStyle name="20% - Accent4 9 3" xfId="1312"/>
    <cellStyle name="20% - Accent4 9 4" xfId="1313"/>
    <cellStyle name="20% - Accent4 9 5" xfId="1314"/>
    <cellStyle name="20% - Accent4 9 6" xfId="1315"/>
    <cellStyle name="20% - Accent4 9 7" xfId="1316"/>
    <cellStyle name="20% - Accent4 9 8" xfId="1317"/>
    <cellStyle name="20% - Accent4 9 9" xfId="1318"/>
    <cellStyle name="20% - Accent5" xfId="1319"/>
    <cellStyle name="20% - Accent6" xfId="1320"/>
    <cellStyle name="20% - Accent6 2" xfId="1321"/>
    <cellStyle name="40% - Accent1" xfId="1322"/>
    <cellStyle name="40% - Accent1 2" xfId="1323"/>
    <cellStyle name="40% - Accent2" xfId="1324"/>
    <cellStyle name="40% - Accent3" xfId="1325"/>
    <cellStyle name="40% - Accent3 10" xfId="1326"/>
    <cellStyle name="40% - Accent3 10 10" xfId="1327"/>
    <cellStyle name="40% - Accent3 10 11" xfId="1328"/>
    <cellStyle name="40% - Accent3 10 12" xfId="1329"/>
    <cellStyle name="40% - Accent3 10 2" xfId="1330"/>
    <cellStyle name="40% - Accent3 10 3" xfId="1331"/>
    <cellStyle name="40% - Accent3 10 4" xfId="1332"/>
    <cellStyle name="40% - Accent3 10 5" xfId="1333"/>
    <cellStyle name="40% - Accent3 10 6" xfId="1334"/>
    <cellStyle name="40% - Accent3 10 7" xfId="1335"/>
    <cellStyle name="40% - Accent3 10 8" xfId="1336"/>
    <cellStyle name="40% - Accent3 10 9" xfId="1337"/>
    <cellStyle name="40% - Accent3 11" xfId="1338"/>
    <cellStyle name="40% - Accent3 11 10" xfId="1339"/>
    <cellStyle name="40% - Accent3 11 11" xfId="1340"/>
    <cellStyle name="40% - Accent3 11 12" xfId="1341"/>
    <cellStyle name="40% - Accent3 11 2" xfId="1342"/>
    <cellStyle name="40% - Accent3 11 3" xfId="1343"/>
    <cellStyle name="40% - Accent3 11 4" xfId="1344"/>
    <cellStyle name="40% - Accent3 11 5" xfId="1345"/>
    <cellStyle name="40% - Accent3 11 6" xfId="1346"/>
    <cellStyle name="40% - Accent3 11 7" xfId="1347"/>
    <cellStyle name="40% - Accent3 11 8" xfId="1348"/>
    <cellStyle name="40% - Accent3 11 9" xfId="1349"/>
    <cellStyle name="40% - Accent3 12" xfId="1350"/>
    <cellStyle name="40% - Accent3 12 10" xfId="1351"/>
    <cellStyle name="40% - Accent3 12 11" xfId="1352"/>
    <cellStyle name="40% - Accent3 12 12" xfId="1353"/>
    <cellStyle name="40% - Accent3 12 2" xfId="1354"/>
    <cellStyle name="40% - Accent3 12 3" xfId="1355"/>
    <cellStyle name="40% - Accent3 12 4" xfId="1356"/>
    <cellStyle name="40% - Accent3 12 5" xfId="1357"/>
    <cellStyle name="40% - Accent3 12 6" xfId="1358"/>
    <cellStyle name="40% - Accent3 12 7" xfId="1359"/>
    <cellStyle name="40% - Accent3 12 8" xfId="1360"/>
    <cellStyle name="40% - Accent3 12 9" xfId="1361"/>
    <cellStyle name="40% - Accent3 13" xfId="1362"/>
    <cellStyle name="40% - Accent3 13 10" xfId="1363"/>
    <cellStyle name="40% - Accent3 13 11" xfId="1364"/>
    <cellStyle name="40% - Accent3 13 12" xfId="1365"/>
    <cellStyle name="40% - Accent3 13 2" xfId="1366"/>
    <cellStyle name="40% - Accent3 13 3" xfId="1367"/>
    <cellStyle name="40% - Accent3 13 4" xfId="1368"/>
    <cellStyle name="40% - Accent3 13 5" xfId="1369"/>
    <cellStyle name="40% - Accent3 13 6" xfId="1370"/>
    <cellStyle name="40% - Accent3 13 7" xfId="1371"/>
    <cellStyle name="40% - Accent3 13 8" xfId="1372"/>
    <cellStyle name="40% - Accent3 13 9" xfId="1373"/>
    <cellStyle name="40% - Accent3 14" xfId="1374"/>
    <cellStyle name="40% - Accent3 14 10" xfId="1375"/>
    <cellStyle name="40% - Accent3 14 11" xfId="1376"/>
    <cellStyle name="40% - Accent3 14 12" xfId="1377"/>
    <cellStyle name="40% - Accent3 14 2" xfId="1378"/>
    <cellStyle name="40% - Accent3 14 3" xfId="1379"/>
    <cellStyle name="40% - Accent3 14 4" xfId="1380"/>
    <cellStyle name="40% - Accent3 14 5" xfId="1381"/>
    <cellStyle name="40% - Accent3 14 6" xfId="1382"/>
    <cellStyle name="40% - Accent3 14 7" xfId="1383"/>
    <cellStyle name="40% - Accent3 14 8" xfId="1384"/>
    <cellStyle name="40% - Accent3 14 9" xfId="1385"/>
    <cellStyle name="40% - Accent3 15" xfId="1386"/>
    <cellStyle name="40% - Accent3 15 10" xfId="1387"/>
    <cellStyle name="40% - Accent3 15 11" xfId="1388"/>
    <cellStyle name="40% - Accent3 15 12" xfId="1389"/>
    <cellStyle name="40% - Accent3 15 2" xfId="1390"/>
    <cellStyle name="40% - Accent3 15 3" xfId="1391"/>
    <cellStyle name="40% - Accent3 15 4" xfId="1392"/>
    <cellStyle name="40% - Accent3 15 5" xfId="1393"/>
    <cellStyle name="40% - Accent3 15 6" xfId="1394"/>
    <cellStyle name="40% - Accent3 15 7" xfId="1395"/>
    <cellStyle name="40% - Accent3 15 8" xfId="1396"/>
    <cellStyle name="40% - Accent3 15 9" xfId="1397"/>
    <cellStyle name="40% - Accent3 16" xfId="1398"/>
    <cellStyle name="40% - Accent3 16 10" xfId="1399"/>
    <cellStyle name="40% - Accent3 16 11" xfId="1400"/>
    <cellStyle name="40% - Accent3 16 12" xfId="1401"/>
    <cellStyle name="40% - Accent3 16 2" xfId="1402"/>
    <cellStyle name="40% - Accent3 16 3" xfId="1403"/>
    <cellStyle name="40% - Accent3 16 4" xfId="1404"/>
    <cellStyle name="40% - Accent3 16 5" xfId="1405"/>
    <cellStyle name="40% - Accent3 16 6" xfId="1406"/>
    <cellStyle name="40% - Accent3 16 7" xfId="1407"/>
    <cellStyle name="40% - Accent3 16 8" xfId="1408"/>
    <cellStyle name="40% - Accent3 16 9" xfId="1409"/>
    <cellStyle name="40% - Accent3 17" xfId="1410"/>
    <cellStyle name="40% - Accent3 17 10" xfId="1411"/>
    <cellStyle name="40% - Accent3 17 11" xfId="1412"/>
    <cellStyle name="40% - Accent3 17 12" xfId="1413"/>
    <cellStyle name="40% - Accent3 17 2" xfId="1414"/>
    <cellStyle name="40% - Accent3 17 3" xfId="1415"/>
    <cellStyle name="40% - Accent3 17 4" xfId="1416"/>
    <cellStyle name="40% - Accent3 17 5" xfId="1417"/>
    <cellStyle name="40% - Accent3 17 6" xfId="1418"/>
    <cellStyle name="40% - Accent3 17 7" xfId="1419"/>
    <cellStyle name="40% - Accent3 17 8" xfId="1420"/>
    <cellStyle name="40% - Accent3 17 9" xfId="1421"/>
    <cellStyle name="40% - Accent3 18" xfId="1422"/>
    <cellStyle name="40% - Accent3 18 10" xfId="1423"/>
    <cellStyle name="40% - Accent3 18 11" xfId="1424"/>
    <cellStyle name="40% - Accent3 18 12" xfId="1425"/>
    <cellStyle name="40% - Accent3 18 2" xfId="1426"/>
    <cellStyle name="40% - Accent3 18 3" xfId="1427"/>
    <cellStyle name="40% - Accent3 18 4" xfId="1428"/>
    <cellStyle name="40% - Accent3 18 5" xfId="1429"/>
    <cellStyle name="40% - Accent3 18 6" xfId="1430"/>
    <cellStyle name="40% - Accent3 18 7" xfId="1431"/>
    <cellStyle name="40% - Accent3 18 8" xfId="1432"/>
    <cellStyle name="40% - Accent3 18 9" xfId="1433"/>
    <cellStyle name="40% - Accent3 19" xfId="1434"/>
    <cellStyle name="40% - Accent3 19 10" xfId="1435"/>
    <cellStyle name="40% - Accent3 19 11" xfId="1436"/>
    <cellStyle name="40% - Accent3 19 12" xfId="1437"/>
    <cellStyle name="40% - Accent3 19 2" xfId="1438"/>
    <cellStyle name="40% - Accent3 19 3" xfId="1439"/>
    <cellStyle name="40% - Accent3 19 4" xfId="1440"/>
    <cellStyle name="40% - Accent3 19 5" xfId="1441"/>
    <cellStyle name="40% - Accent3 19 6" xfId="1442"/>
    <cellStyle name="40% - Accent3 19 7" xfId="1443"/>
    <cellStyle name="40% - Accent3 19 8" xfId="1444"/>
    <cellStyle name="40% - Accent3 19 9" xfId="1445"/>
    <cellStyle name="40% - Accent3 2" xfId="1446"/>
    <cellStyle name="40% - Accent3 2 10" xfId="1447"/>
    <cellStyle name="40% - Accent3 2 11" xfId="1448"/>
    <cellStyle name="40% - Accent3 2 12" xfId="1449"/>
    <cellStyle name="40% - Accent3 2 2" xfId="1450"/>
    <cellStyle name="40% - Accent3 2 3" xfId="1451"/>
    <cellStyle name="40% - Accent3 2 4" xfId="1452"/>
    <cellStyle name="40% - Accent3 2 5" xfId="1453"/>
    <cellStyle name="40% - Accent3 2 6" xfId="1454"/>
    <cellStyle name="40% - Accent3 2 7" xfId="1455"/>
    <cellStyle name="40% - Accent3 2 8" xfId="1456"/>
    <cellStyle name="40% - Accent3 2 9" xfId="1457"/>
    <cellStyle name="40% - Accent3 20" xfId="1458"/>
    <cellStyle name="40% - Accent3 20 10" xfId="1459"/>
    <cellStyle name="40% - Accent3 20 11" xfId="1460"/>
    <cellStyle name="40% - Accent3 20 12" xfId="1461"/>
    <cellStyle name="40% - Accent3 20 2" xfId="1462"/>
    <cellStyle name="40% - Accent3 20 3" xfId="1463"/>
    <cellStyle name="40% - Accent3 20 4" xfId="1464"/>
    <cellStyle name="40% - Accent3 20 5" xfId="1465"/>
    <cellStyle name="40% - Accent3 20 6" xfId="1466"/>
    <cellStyle name="40% - Accent3 20 7" xfId="1467"/>
    <cellStyle name="40% - Accent3 20 8" xfId="1468"/>
    <cellStyle name="40% - Accent3 20 9" xfId="1469"/>
    <cellStyle name="40% - Accent3 21" xfId="1470"/>
    <cellStyle name="40% - Accent3 21 10" xfId="1471"/>
    <cellStyle name="40% - Accent3 21 11" xfId="1472"/>
    <cellStyle name="40% - Accent3 21 12" xfId="1473"/>
    <cellStyle name="40% - Accent3 21 2" xfId="1474"/>
    <cellStyle name="40% - Accent3 21 3" xfId="1475"/>
    <cellStyle name="40% - Accent3 21 4" xfId="1476"/>
    <cellStyle name="40% - Accent3 21 5" xfId="1477"/>
    <cellStyle name="40% - Accent3 21 6" xfId="1478"/>
    <cellStyle name="40% - Accent3 21 7" xfId="1479"/>
    <cellStyle name="40% - Accent3 21 8" xfId="1480"/>
    <cellStyle name="40% - Accent3 21 9" xfId="1481"/>
    <cellStyle name="40% - Accent3 22" xfId="1482"/>
    <cellStyle name="40% - Accent3 22 10" xfId="1483"/>
    <cellStyle name="40% - Accent3 22 11" xfId="1484"/>
    <cellStyle name="40% - Accent3 22 12" xfId="1485"/>
    <cellStyle name="40% - Accent3 22 2" xfId="1486"/>
    <cellStyle name="40% - Accent3 22 3" xfId="1487"/>
    <cellStyle name="40% - Accent3 22 4" xfId="1488"/>
    <cellStyle name="40% - Accent3 22 5" xfId="1489"/>
    <cellStyle name="40% - Accent3 22 6" xfId="1490"/>
    <cellStyle name="40% - Accent3 22 7" xfId="1491"/>
    <cellStyle name="40% - Accent3 22 8" xfId="1492"/>
    <cellStyle name="40% - Accent3 22 9" xfId="1493"/>
    <cellStyle name="40% - Accent3 23" xfId="1494"/>
    <cellStyle name="40% - Accent3 23 10" xfId="1495"/>
    <cellStyle name="40% - Accent3 23 11" xfId="1496"/>
    <cellStyle name="40% - Accent3 23 12" xfId="1497"/>
    <cellStyle name="40% - Accent3 23 2" xfId="1498"/>
    <cellStyle name="40% - Accent3 23 3" xfId="1499"/>
    <cellStyle name="40% - Accent3 23 4" xfId="1500"/>
    <cellStyle name="40% - Accent3 23 5" xfId="1501"/>
    <cellStyle name="40% - Accent3 23 6" xfId="1502"/>
    <cellStyle name="40% - Accent3 23 7" xfId="1503"/>
    <cellStyle name="40% - Accent3 23 8" xfId="1504"/>
    <cellStyle name="40% - Accent3 23 9" xfId="1505"/>
    <cellStyle name="40% - Accent3 24" xfId="1506"/>
    <cellStyle name="40% - Accent3 24 10" xfId="1507"/>
    <cellStyle name="40% - Accent3 24 11" xfId="1508"/>
    <cellStyle name="40% - Accent3 24 12" xfId="1509"/>
    <cellStyle name="40% - Accent3 24 2" xfId="1510"/>
    <cellStyle name="40% - Accent3 24 3" xfId="1511"/>
    <cellStyle name="40% - Accent3 24 4" xfId="1512"/>
    <cellStyle name="40% - Accent3 24 5" xfId="1513"/>
    <cellStyle name="40% - Accent3 24 6" xfId="1514"/>
    <cellStyle name="40% - Accent3 24 7" xfId="1515"/>
    <cellStyle name="40% - Accent3 24 8" xfId="1516"/>
    <cellStyle name="40% - Accent3 24 9" xfId="1517"/>
    <cellStyle name="40% - Accent3 25" xfId="1518"/>
    <cellStyle name="40% - Accent3 25 10" xfId="1519"/>
    <cellStyle name="40% - Accent3 25 11" xfId="1520"/>
    <cellStyle name="40% - Accent3 25 12" xfId="1521"/>
    <cellStyle name="40% - Accent3 25 2" xfId="1522"/>
    <cellStyle name="40% - Accent3 25 3" xfId="1523"/>
    <cellStyle name="40% - Accent3 25 4" xfId="1524"/>
    <cellStyle name="40% - Accent3 25 5" xfId="1525"/>
    <cellStyle name="40% - Accent3 25 6" xfId="1526"/>
    <cellStyle name="40% - Accent3 25 7" xfId="1527"/>
    <cellStyle name="40% - Accent3 25 8" xfId="1528"/>
    <cellStyle name="40% - Accent3 25 9" xfId="1529"/>
    <cellStyle name="40% - Accent3 26" xfId="1530"/>
    <cellStyle name="40% - Accent3 26 10" xfId="1531"/>
    <cellStyle name="40% - Accent3 26 11" xfId="1532"/>
    <cellStyle name="40% - Accent3 26 12" xfId="1533"/>
    <cellStyle name="40% - Accent3 26 2" xfId="1534"/>
    <cellStyle name="40% - Accent3 26 3" xfId="1535"/>
    <cellStyle name="40% - Accent3 26 4" xfId="1536"/>
    <cellStyle name="40% - Accent3 26 5" xfId="1537"/>
    <cellStyle name="40% - Accent3 26 6" xfId="1538"/>
    <cellStyle name="40% - Accent3 26 7" xfId="1539"/>
    <cellStyle name="40% - Accent3 26 8" xfId="1540"/>
    <cellStyle name="40% - Accent3 26 9" xfId="1541"/>
    <cellStyle name="40% - Accent3 27" xfId="1542"/>
    <cellStyle name="40% - Accent3 27 10" xfId="1543"/>
    <cellStyle name="40% - Accent3 27 11" xfId="1544"/>
    <cellStyle name="40% - Accent3 27 12" xfId="1545"/>
    <cellStyle name="40% - Accent3 27 2" xfId="1546"/>
    <cellStyle name="40% - Accent3 27 3" xfId="1547"/>
    <cellStyle name="40% - Accent3 27 4" xfId="1548"/>
    <cellStyle name="40% - Accent3 27 5" xfId="1549"/>
    <cellStyle name="40% - Accent3 27 6" xfId="1550"/>
    <cellStyle name="40% - Accent3 27 7" xfId="1551"/>
    <cellStyle name="40% - Accent3 27 8" xfId="1552"/>
    <cellStyle name="40% - Accent3 27 9" xfId="1553"/>
    <cellStyle name="40% - Accent3 28" xfId="1554"/>
    <cellStyle name="40% - Accent3 28 10" xfId="1555"/>
    <cellStyle name="40% - Accent3 28 11" xfId="1556"/>
    <cellStyle name="40% - Accent3 28 12" xfId="1557"/>
    <cellStyle name="40% - Accent3 28 2" xfId="1558"/>
    <cellStyle name="40% - Accent3 28 3" xfId="1559"/>
    <cellStyle name="40% - Accent3 28 4" xfId="1560"/>
    <cellStyle name="40% - Accent3 28 5" xfId="1561"/>
    <cellStyle name="40% - Accent3 28 6" xfId="1562"/>
    <cellStyle name="40% - Accent3 28 7" xfId="1563"/>
    <cellStyle name="40% - Accent3 28 8" xfId="1564"/>
    <cellStyle name="40% - Accent3 28 9" xfId="1565"/>
    <cellStyle name="40% - Accent3 29" xfId="1566"/>
    <cellStyle name="40% - Accent3 3" xfId="1567"/>
    <cellStyle name="40% - Accent3 3 10" xfId="1568"/>
    <cellStyle name="40% - Accent3 3 11" xfId="1569"/>
    <cellStyle name="40% - Accent3 3 12" xfId="1570"/>
    <cellStyle name="40% - Accent3 3 2" xfId="1571"/>
    <cellStyle name="40% - Accent3 3 3" xfId="1572"/>
    <cellStyle name="40% - Accent3 3 4" xfId="1573"/>
    <cellStyle name="40% - Accent3 3 5" xfId="1574"/>
    <cellStyle name="40% - Accent3 3 6" xfId="1575"/>
    <cellStyle name="40% - Accent3 3 7" xfId="1576"/>
    <cellStyle name="40% - Accent3 3 8" xfId="1577"/>
    <cellStyle name="40% - Accent3 3 9" xfId="1578"/>
    <cellStyle name="40% - Accent3 4" xfId="1579"/>
    <cellStyle name="40% - Accent3 4 10" xfId="1580"/>
    <cellStyle name="40% - Accent3 4 11" xfId="1581"/>
    <cellStyle name="40% - Accent3 4 12" xfId="1582"/>
    <cellStyle name="40% - Accent3 4 2" xfId="1583"/>
    <cellStyle name="40% - Accent3 4 3" xfId="1584"/>
    <cellStyle name="40% - Accent3 4 4" xfId="1585"/>
    <cellStyle name="40% - Accent3 4 5" xfId="1586"/>
    <cellStyle name="40% - Accent3 4 6" xfId="1587"/>
    <cellStyle name="40% - Accent3 4 7" xfId="1588"/>
    <cellStyle name="40% - Accent3 4 8" xfId="1589"/>
    <cellStyle name="40% - Accent3 4 9" xfId="1590"/>
    <cellStyle name="40% - Accent3 5" xfId="1591"/>
    <cellStyle name="40% - Accent3 5 10" xfId="1592"/>
    <cellStyle name="40% - Accent3 5 11" xfId="1593"/>
    <cellStyle name="40% - Accent3 5 12" xfId="1594"/>
    <cellStyle name="40% - Accent3 5 2" xfId="1595"/>
    <cellStyle name="40% - Accent3 5 3" xfId="1596"/>
    <cellStyle name="40% - Accent3 5 4" xfId="1597"/>
    <cellStyle name="40% - Accent3 5 5" xfId="1598"/>
    <cellStyle name="40% - Accent3 5 6" xfId="1599"/>
    <cellStyle name="40% - Accent3 5 7" xfId="1600"/>
    <cellStyle name="40% - Accent3 5 8" xfId="1601"/>
    <cellStyle name="40% - Accent3 5 9" xfId="1602"/>
    <cellStyle name="40% - Accent3 6" xfId="1603"/>
    <cellStyle name="40% - Accent3 6 10" xfId="1604"/>
    <cellStyle name="40% - Accent3 6 11" xfId="1605"/>
    <cellStyle name="40% - Accent3 6 12" xfId="1606"/>
    <cellStyle name="40% - Accent3 6 2" xfId="1607"/>
    <cellStyle name="40% - Accent3 6 3" xfId="1608"/>
    <cellStyle name="40% - Accent3 6 4" xfId="1609"/>
    <cellStyle name="40% - Accent3 6 5" xfId="1610"/>
    <cellStyle name="40% - Accent3 6 6" xfId="1611"/>
    <cellStyle name="40% - Accent3 6 7" xfId="1612"/>
    <cellStyle name="40% - Accent3 6 8" xfId="1613"/>
    <cellStyle name="40% - Accent3 6 9" xfId="1614"/>
    <cellStyle name="40% - Accent3 7" xfId="1615"/>
    <cellStyle name="40% - Accent3 7 10" xfId="1616"/>
    <cellStyle name="40% - Accent3 7 11" xfId="1617"/>
    <cellStyle name="40% - Accent3 7 12" xfId="1618"/>
    <cellStyle name="40% - Accent3 7 2" xfId="1619"/>
    <cellStyle name="40% - Accent3 7 3" xfId="1620"/>
    <cellStyle name="40% - Accent3 7 4" xfId="1621"/>
    <cellStyle name="40% - Accent3 7 5" xfId="1622"/>
    <cellStyle name="40% - Accent3 7 6" xfId="1623"/>
    <cellStyle name="40% - Accent3 7 7" xfId="1624"/>
    <cellStyle name="40% - Accent3 7 8" xfId="1625"/>
    <cellStyle name="40% - Accent3 7 9" xfId="1626"/>
    <cellStyle name="40% - Accent3 8" xfId="1627"/>
    <cellStyle name="40% - Accent3 8 10" xfId="1628"/>
    <cellStyle name="40% - Accent3 8 11" xfId="1629"/>
    <cellStyle name="40% - Accent3 8 12" xfId="1630"/>
    <cellStyle name="40% - Accent3 8 2" xfId="1631"/>
    <cellStyle name="40% - Accent3 8 3" xfId="1632"/>
    <cellStyle name="40% - Accent3 8 4" xfId="1633"/>
    <cellStyle name="40% - Accent3 8 5" xfId="1634"/>
    <cellStyle name="40% - Accent3 8 6" xfId="1635"/>
    <cellStyle name="40% - Accent3 8 7" xfId="1636"/>
    <cellStyle name="40% - Accent3 8 8" xfId="1637"/>
    <cellStyle name="40% - Accent3 8 9" xfId="1638"/>
    <cellStyle name="40% - Accent3 9" xfId="1639"/>
    <cellStyle name="40% - Accent3 9 10" xfId="1640"/>
    <cellStyle name="40% - Accent3 9 11" xfId="1641"/>
    <cellStyle name="40% - Accent3 9 12" xfId="1642"/>
    <cellStyle name="40% - Accent3 9 2" xfId="1643"/>
    <cellStyle name="40% - Accent3 9 3" xfId="1644"/>
    <cellStyle name="40% - Accent3 9 4" xfId="1645"/>
    <cellStyle name="40% - Accent3 9 5" xfId="1646"/>
    <cellStyle name="40% - Accent3 9 6" xfId="1647"/>
    <cellStyle name="40% - Accent3 9 7" xfId="1648"/>
    <cellStyle name="40% - Accent3 9 8" xfId="1649"/>
    <cellStyle name="40% - Accent3 9 9" xfId="1650"/>
    <cellStyle name="40% - Accent4" xfId="1651"/>
    <cellStyle name="40% - Accent4 2" xfId="1652"/>
    <cellStyle name="40% - Accent5" xfId="1653"/>
    <cellStyle name="40% - Accent5 2" xfId="1654"/>
    <cellStyle name="40% - Accent6" xfId="1655"/>
    <cellStyle name="40% - Accent6 2" xfId="1656"/>
    <cellStyle name="60% - Accent1" xfId="1657"/>
    <cellStyle name="60% - Accent1 2" xfId="1658"/>
    <cellStyle name="60% - Accent2" xfId="1659"/>
    <cellStyle name="60% - Accent2 2" xfId="1660"/>
    <cellStyle name="60% - Accent3" xfId="1661"/>
    <cellStyle name="60% - Accent3 10" xfId="1662"/>
    <cellStyle name="60% - Accent3 10 10" xfId="1663"/>
    <cellStyle name="60% - Accent3 10 11" xfId="1664"/>
    <cellStyle name="60% - Accent3 10 12" xfId="1665"/>
    <cellStyle name="60% - Accent3 10 2" xfId="1666"/>
    <cellStyle name="60% - Accent3 10 3" xfId="1667"/>
    <cellStyle name="60% - Accent3 10 4" xfId="1668"/>
    <cellStyle name="60% - Accent3 10 5" xfId="1669"/>
    <cellStyle name="60% - Accent3 10 6" xfId="1670"/>
    <cellStyle name="60% - Accent3 10 7" xfId="1671"/>
    <cellStyle name="60% - Accent3 10 8" xfId="1672"/>
    <cellStyle name="60% - Accent3 10 9" xfId="1673"/>
    <cellStyle name="60% - Accent3 11" xfId="1674"/>
    <cellStyle name="60% - Accent3 11 10" xfId="1675"/>
    <cellStyle name="60% - Accent3 11 11" xfId="1676"/>
    <cellStyle name="60% - Accent3 11 12" xfId="1677"/>
    <cellStyle name="60% - Accent3 11 2" xfId="1678"/>
    <cellStyle name="60% - Accent3 11 3" xfId="1679"/>
    <cellStyle name="60% - Accent3 11 4" xfId="1680"/>
    <cellStyle name="60% - Accent3 11 5" xfId="1681"/>
    <cellStyle name="60% - Accent3 11 6" xfId="1682"/>
    <cellStyle name="60% - Accent3 11 7" xfId="1683"/>
    <cellStyle name="60% - Accent3 11 8" xfId="1684"/>
    <cellStyle name="60% - Accent3 11 9" xfId="1685"/>
    <cellStyle name="60% - Accent3 12" xfId="1686"/>
    <cellStyle name="60% - Accent3 12 10" xfId="1687"/>
    <cellStyle name="60% - Accent3 12 11" xfId="1688"/>
    <cellStyle name="60% - Accent3 12 12" xfId="1689"/>
    <cellStyle name="60% - Accent3 12 2" xfId="1690"/>
    <cellStyle name="60% - Accent3 12 3" xfId="1691"/>
    <cellStyle name="60% - Accent3 12 4" xfId="1692"/>
    <cellStyle name="60% - Accent3 12 5" xfId="1693"/>
    <cellStyle name="60% - Accent3 12 6" xfId="1694"/>
    <cellStyle name="60% - Accent3 12 7" xfId="1695"/>
    <cellStyle name="60% - Accent3 12 8" xfId="1696"/>
    <cellStyle name="60% - Accent3 12 9" xfId="1697"/>
    <cellStyle name="60% - Accent3 13" xfId="1698"/>
    <cellStyle name="60% - Accent3 13 10" xfId="1699"/>
    <cellStyle name="60% - Accent3 13 11" xfId="1700"/>
    <cellStyle name="60% - Accent3 13 12" xfId="1701"/>
    <cellStyle name="60% - Accent3 13 2" xfId="1702"/>
    <cellStyle name="60% - Accent3 13 3" xfId="1703"/>
    <cellStyle name="60% - Accent3 13 4" xfId="1704"/>
    <cellStyle name="60% - Accent3 13 5" xfId="1705"/>
    <cellStyle name="60% - Accent3 13 6" xfId="1706"/>
    <cellStyle name="60% - Accent3 13 7" xfId="1707"/>
    <cellStyle name="60% - Accent3 13 8" xfId="1708"/>
    <cellStyle name="60% - Accent3 13 9" xfId="1709"/>
    <cellStyle name="60% - Accent3 14" xfId="1710"/>
    <cellStyle name="60% - Accent3 14 10" xfId="1711"/>
    <cellStyle name="60% - Accent3 14 11" xfId="1712"/>
    <cellStyle name="60% - Accent3 14 12" xfId="1713"/>
    <cellStyle name="60% - Accent3 14 2" xfId="1714"/>
    <cellStyle name="60% - Accent3 14 3" xfId="1715"/>
    <cellStyle name="60% - Accent3 14 4" xfId="1716"/>
    <cellStyle name="60% - Accent3 14 5" xfId="1717"/>
    <cellStyle name="60% - Accent3 14 6" xfId="1718"/>
    <cellStyle name="60% - Accent3 14 7" xfId="1719"/>
    <cellStyle name="60% - Accent3 14 8" xfId="1720"/>
    <cellStyle name="60% - Accent3 14 9" xfId="1721"/>
    <cellStyle name="60% - Accent3 15" xfId="1722"/>
    <cellStyle name="60% - Accent3 15 10" xfId="1723"/>
    <cellStyle name="60% - Accent3 15 11" xfId="1724"/>
    <cellStyle name="60% - Accent3 15 12" xfId="1725"/>
    <cellStyle name="60% - Accent3 15 2" xfId="1726"/>
    <cellStyle name="60% - Accent3 15 3" xfId="1727"/>
    <cellStyle name="60% - Accent3 15 4" xfId="1728"/>
    <cellStyle name="60% - Accent3 15 5" xfId="1729"/>
    <cellStyle name="60% - Accent3 15 6" xfId="1730"/>
    <cellStyle name="60% - Accent3 15 7" xfId="1731"/>
    <cellStyle name="60% - Accent3 15 8" xfId="1732"/>
    <cellStyle name="60% - Accent3 15 9" xfId="1733"/>
    <cellStyle name="60% - Accent3 16" xfId="1734"/>
    <cellStyle name="60% - Accent3 16 10" xfId="1735"/>
    <cellStyle name="60% - Accent3 16 11" xfId="1736"/>
    <cellStyle name="60% - Accent3 16 12" xfId="1737"/>
    <cellStyle name="60% - Accent3 16 2" xfId="1738"/>
    <cellStyle name="60% - Accent3 16 3" xfId="1739"/>
    <cellStyle name="60% - Accent3 16 4" xfId="1740"/>
    <cellStyle name="60% - Accent3 16 5" xfId="1741"/>
    <cellStyle name="60% - Accent3 16 6" xfId="1742"/>
    <cellStyle name="60% - Accent3 16 7" xfId="1743"/>
    <cellStyle name="60% - Accent3 16 8" xfId="1744"/>
    <cellStyle name="60% - Accent3 16 9" xfId="1745"/>
    <cellStyle name="60% - Accent3 17" xfId="1746"/>
    <cellStyle name="60% - Accent3 17 10" xfId="1747"/>
    <cellStyle name="60% - Accent3 17 11" xfId="1748"/>
    <cellStyle name="60% - Accent3 17 12" xfId="1749"/>
    <cellStyle name="60% - Accent3 17 2" xfId="1750"/>
    <cellStyle name="60% - Accent3 17 3" xfId="1751"/>
    <cellStyle name="60% - Accent3 17 4" xfId="1752"/>
    <cellStyle name="60% - Accent3 17 5" xfId="1753"/>
    <cellStyle name="60% - Accent3 17 6" xfId="1754"/>
    <cellStyle name="60% - Accent3 17 7" xfId="1755"/>
    <cellStyle name="60% - Accent3 17 8" xfId="1756"/>
    <cellStyle name="60% - Accent3 17 9" xfId="1757"/>
    <cellStyle name="60% - Accent3 18" xfId="1758"/>
    <cellStyle name="60% - Accent3 18 10" xfId="1759"/>
    <cellStyle name="60% - Accent3 18 11" xfId="1760"/>
    <cellStyle name="60% - Accent3 18 12" xfId="1761"/>
    <cellStyle name="60% - Accent3 18 2" xfId="1762"/>
    <cellStyle name="60% - Accent3 18 3" xfId="1763"/>
    <cellStyle name="60% - Accent3 18 4" xfId="1764"/>
    <cellStyle name="60% - Accent3 18 5" xfId="1765"/>
    <cellStyle name="60% - Accent3 18 6" xfId="1766"/>
    <cellStyle name="60% - Accent3 18 7" xfId="1767"/>
    <cellStyle name="60% - Accent3 18 8" xfId="1768"/>
    <cellStyle name="60% - Accent3 18 9" xfId="1769"/>
    <cellStyle name="60% - Accent3 19" xfId="1770"/>
    <cellStyle name="60% - Accent3 19 10" xfId="1771"/>
    <cellStyle name="60% - Accent3 19 11" xfId="1772"/>
    <cellStyle name="60% - Accent3 19 12" xfId="1773"/>
    <cellStyle name="60% - Accent3 19 2" xfId="1774"/>
    <cellStyle name="60% - Accent3 19 3" xfId="1775"/>
    <cellStyle name="60% - Accent3 19 4" xfId="1776"/>
    <cellStyle name="60% - Accent3 19 5" xfId="1777"/>
    <cellStyle name="60% - Accent3 19 6" xfId="1778"/>
    <cellStyle name="60% - Accent3 19 7" xfId="1779"/>
    <cellStyle name="60% - Accent3 19 8" xfId="1780"/>
    <cellStyle name="60% - Accent3 19 9" xfId="1781"/>
    <cellStyle name="60% - Accent3 2" xfId="1782"/>
    <cellStyle name="60% - Accent3 2 10" xfId="1783"/>
    <cellStyle name="60% - Accent3 2 11" xfId="1784"/>
    <cellStyle name="60% - Accent3 2 12" xfId="1785"/>
    <cellStyle name="60% - Accent3 2 2" xfId="1786"/>
    <cellStyle name="60% - Accent3 2 3" xfId="1787"/>
    <cellStyle name="60% - Accent3 2 4" xfId="1788"/>
    <cellStyle name="60% - Accent3 2 5" xfId="1789"/>
    <cellStyle name="60% - Accent3 2 6" xfId="1790"/>
    <cellStyle name="60% - Accent3 2 7" xfId="1791"/>
    <cellStyle name="60% - Accent3 2 8" xfId="1792"/>
    <cellStyle name="60% - Accent3 2 9" xfId="1793"/>
    <cellStyle name="60% - Accent3 20" xfId="1794"/>
    <cellStyle name="60% - Accent3 20 10" xfId="1795"/>
    <cellStyle name="60% - Accent3 20 11" xfId="1796"/>
    <cellStyle name="60% - Accent3 20 12" xfId="1797"/>
    <cellStyle name="60% - Accent3 20 2" xfId="1798"/>
    <cellStyle name="60% - Accent3 20 3" xfId="1799"/>
    <cellStyle name="60% - Accent3 20 4" xfId="1800"/>
    <cellStyle name="60% - Accent3 20 5" xfId="1801"/>
    <cellStyle name="60% - Accent3 20 6" xfId="1802"/>
    <cellStyle name="60% - Accent3 20 7" xfId="1803"/>
    <cellStyle name="60% - Accent3 20 8" xfId="1804"/>
    <cellStyle name="60% - Accent3 20 9" xfId="1805"/>
    <cellStyle name="60% - Accent3 21" xfId="1806"/>
    <cellStyle name="60% - Accent3 21 10" xfId="1807"/>
    <cellStyle name="60% - Accent3 21 11" xfId="1808"/>
    <cellStyle name="60% - Accent3 21 12" xfId="1809"/>
    <cellStyle name="60% - Accent3 21 2" xfId="1810"/>
    <cellStyle name="60% - Accent3 21 3" xfId="1811"/>
    <cellStyle name="60% - Accent3 21 4" xfId="1812"/>
    <cellStyle name="60% - Accent3 21 5" xfId="1813"/>
    <cellStyle name="60% - Accent3 21 6" xfId="1814"/>
    <cellStyle name="60% - Accent3 21 7" xfId="1815"/>
    <cellStyle name="60% - Accent3 21 8" xfId="1816"/>
    <cellStyle name="60% - Accent3 21 9" xfId="1817"/>
    <cellStyle name="60% - Accent3 22" xfId="1818"/>
    <cellStyle name="60% - Accent3 22 10" xfId="1819"/>
    <cellStyle name="60% - Accent3 22 11" xfId="1820"/>
    <cellStyle name="60% - Accent3 22 12" xfId="1821"/>
    <cellStyle name="60% - Accent3 22 2" xfId="1822"/>
    <cellStyle name="60% - Accent3 22 3" xfId="1823"/>
    <cellStyle name="60% - Accent3 22 4" xfId="1824"/>
    <cellStyle name="60% - Accent3 22 5" xfId="1825"/>
    <cellStyle name="60% - Accent3 22 6" xfId="1826"/>
    <cellStyle name="60% - Accent3 22 7" xfId="1827"/>
    <cellStyle name="60% - Accent3 22 8" xfId="1828"/>
    <cellStyle name="60% - Accent3 22 9" xfId="1829"/>
    <cellStyle name="60% - Accent3 23" xfId="1830"/>
    <cellStyle name="60% - Accent3 23 10" xfId="1831"/>
    <cellStyle name="60% - Accent3 23 11" xfId="1832"/>
    <cellStyle name="60% - Accent3 23 12" xfId="1833"/>
    <cellStyle name="60% - Accent3 23 2" xfId="1834"/>
    <cellStyle name="60% - Accent3 23 3" xfId="1835"/>
    <cellStyle name="60% - Accent3 23 4" xfId="1836"/>
    <cellStyle name="60% - Accent3 23 5" xfId="1837"/>
    <cellStyle name="60% - Accent3 23 6" xfId="1838"/>
    <cellStyle name="60% - Accent3 23 7" xfId="1839"/>
    <cellStyle name="60% - Accent3 23 8" xfId="1840"/>
    <cellStyle name="60% - Accent3 23 9" xfId="1841"/>
    <cellStyle name="60% - Accent3 24" xfId="1842"/>
    <cellStyle name="60% - Accent3 24 10" xfId="1843"/>
    <cellStyle name="60% - Accent3 24 11" xfId="1844"/>
    <cellStyle name="60% - Accent3 24 12" xfId="1845"/>
    <cellStyle name="60% - Accent3 24 2" xfId="1846"/>
    <cellStyle name="60% - Accent3 24 3" xfId="1847"/>
    <cellStyle name="60% - Accent3 24 4" xfId="1848"/>
    <cellStyle name="60% - Accent3 24 5" xfId="1849"/>
    <cellStyle name="60% - Accent3 24 6" xfId="1850"/>
    <cellStyle name="60% - Accent3 24 7" xfId="1851"/>
    <cellStyle name="60% - Accent3 24 8" xfId="1852"/>
    <cellStyle name="60% - Accent3 24 9" xfId="1853"/>
    <cellStyle name="60% - Accent3 25" xfId="1854"/>
    <cellStyle name="60% - Accent3 25 10" xfId="1855"/>
    <cellStyle name="60% - Accent3 25 11" xfId="1856"/>
    <cellStyle name="60% - Accent3 25 12" xfId="1857"/>
    <cellStyle name="60% - Accent3 25 2" xfId="1858"/>
    <cellStyle name="60% - Accent3 25 3" xfId="1859"/>
    <cellStyle name="60% - Accent3 25 4" xfId="1860"/>
    <cellStyle name="60% - Accent3 25 5" xfId="1861"/>
    <cellStyle name="60% - Accent3 25 6" xfId="1862"/>
    <cellStyle name="60% - Accent3 25 7" xfId="1863"/>
    <cellStyle name="60% - Accent3 25 8" xfId="1864"/>
    <cellStyle name="60% - Accent3 25 9" xfId="1865"/>
    <cellStyle name="60% - Accent3 26" xfId="1866"/>
    <cellStyle name="60% - Accent3 26 10" xfId="1867"/>
    <cellStyle name="60% - Accent3 26 11" xfId="1868"/>
    <cellStyle name="60% - Accent3 26 12" xfId="1869"/>
    <cellStyle name="60% - Accent3 26 2" xfId="1870"/>
    <cellStyle name="60% - Accent3 26 3" xfId="1871"/>
    <cellStyle name="60% - Accent3 26 4" xfId="1872"/>
    <cellStyle name="60% - Accent3 26 5" xfId="1873"/>
    <cellStyle name="60% - Accent3 26 6" xfId="1874"/>
    <cellStyle name="60% - Accent3 26 7" xfId="1875"/>
    <cellStyle name="60% - Accent3 26 8" xfId="1876"/>
    <cellStyle name="60% - Accent3 26 9" xfId="1877"/>
    <cellStyle name="60% - Accent3 27" xfId="1878"/>
    <cellStyle name="60% - Accent3 27 10" xfId="1879"/>
    <cellStyle name="60% - Accent3 27 11" xfId="1880"/>
    <cellStyle name="60% - Accent3 27 12" xfId="1881"/>
    <cellStyle name="60% - Accent3 27 2" xfId="1882"/>
    <cellStyle name="60% - Accent3 27 3" xfId="1883"/>
    <cellStyle name="60% - Accent3 27 4" xfId="1884"/>
    <cellStyle name="60% - Accent3 27 5" xfId="1885"/>
    <cellStyle name="60% - Accent3 27 6" xfId="1886"/>
    <cellStyle name="60% - Accent3 27 7" xfId="1887"/>
    <cellStyle name="60% - Accent3 27 8" xfId="1888"/>
    <cellStyle name="60% - Accent3 27 9" xfId="1889"/>
    <cellStyle name="60% - Accent3 28" xfId="1890"/>
    <cellStyle name="60% - Accent3 28 10" xfId="1891"/>
    <cellStyle name="60% - Accent3 28 11" xfId="1892"/>
    <cellStyle name="60% - Accent3 28 12" xfId="1893"/>
    <cellStyle name="60% - Accent3 28 2" xfId="1894"/>
    <cellStyle name="60% - Accent3 28 3" xfId="1895"/>
    <cellStyle name="60% - Accent3 28 4" xfId="1896"/>
    <cellStyle name="60% - Accent3 28 5" xfId="1897"/>
    <cellStyle name="60% - Accent3 28 6" xfId="1898"/>
    <cellStyle name="60% - Accent3 28 7" xfId="1899"/>
    <cellStyle name="60% - Accent3 28 8" xfId="1900"/>
    <cellStyle name="60% - Accent3 28 9" xfId="1901"/>
    <cellStyle name="60% - Accent3 29" xfId="1902"/>
    <cellStyle name="60% - Accent3 3" xfId="1903"/>
    <cellStyle name="60% - Accent3 3 10" xfId="1904"/>
    <cellStyle name="60% - Accent3 3 11" xfId="1905"/>
    <cellStyle name="60% - Accent3 3 12" xfId="1906"/>
    <cellStyle name="60% - Accent3 3 2" xfId="1907"/>
    <cellStyle name="60% - Accent3 3 3" xfId="1908"/>
    <cellStyle name="60% - Accent3 3 4" xfId="1909"/>
    <cellStyle name="60% - Accent3 3 5" xfId="1910"/>
    <cellStyle name="60% - Accent3 3 6" xfId="1911"/>
    <cellStyle name="60% - Accent3 3 7" xfId="1912"/>
    <cellStyle name="60% - Accent3 3 8" xfId="1913"/>
    <cellStyle name="60% - Accent3 3 9" xfId="1914"/>
    <cellStyle name="60% - Accent3 4" xfId="1915"/>
    <cellStyle name="60% - Accent3 4 10" xfId="1916"/>
    <cellStyle name="60% - Accent3 4 11" xfId="1917"/>
    <cellStyle name="60% - Accent3 4 12" xfId="1918"/>
    <cellStyle name="60% - Accent3 4 2" xfId="1919"/>
    <cellStyle name="60% - Accent3 4 3" xfId="1920"/>
    <cellStyle name="60% - Accent3 4 4" xfId="1921"/>
    <cellStyle name="60% - Accent3 4 5" xfId="1922"/>
    <cellStyle name="60% - Accent3 4 6" xfId="1923"/>
    <cellStyle name="60% - Accent3 4 7" xfId="1924"/>
    <cellStyle name="60% - Accent3 4 8" xfId="1925"/>
    <cellStyle name="60% - Accent3 4 9" xfId="1926"/>
    <cellStyle name="60% - Accent3 5" xfId="1927"/>
    <cellStyle name="60% - Accent3 5 10" xfId="1928"/>
    <cellStyle name="60% - Accent3 5 11" xfId="1929"/>
    <cellStyle name="60% - Accent3 5 12" xfId="1930"/>
    <cellStyle name="60% - Accent3 5 2" xfId="1931"/>
    <cellStyle name="60% - Accent3 5 3" xfId="1932"/>
    <cellStyle name="60% - Accent3 5 4" xfId="1933"/>
    <cellStyle name="60% - Accent3 5 5" xfId="1934"/>
    <cellStyle name="60% - Accent3 5 6" xfId="1935"/>
    <cellStyle name="60% - Accent3 5 7" xfId="1936"/>
    <cellStyle name="60% - Accent3 5 8" xfId="1937"/>
    <cellStyle name="60% - Accent3 5 9" xfId="1938"/>
    <cellStyle name="60% - Accent3 6" xfId="1939"/>
    <cellStyle name="60% - Accent3 6 10" xfId="1940"/>
    <cellStyle name="60% - Accent3 6 11" xfId="1941"/>
    <cellStyle name="60% - Accent3 6 12" xfId="1942"/>
    <cellStyle name="60% - Accent3 6 2" xfId="1943"/>
    <cellStyle name="60% - Accent3 6 3" xfId="1944"/>
    <cellStyle name="60% - Accent3 6 4" xfId="1945"/>
    <cellStyle name="60% - Accent3 6 5" xfId="1946"/>
    <cellStyle name="60% - Accent3 6 6" xfId="1947"/>
    <cellStyle name="60% - Accent3 6 7" xfId="1948"/>
    <cellStyle name="60% - Accent3 6 8" xfId="1949"/>
    <cellStyle name="60% - Accent3 6 9" xfId="1950"/>
    <cellStyle name="60% - Accent3 7" xfId="1951"/>
    <cellStyle name="60% - Accent3 7 10" xfId="1952"/>
    <cellStyle name="60% - Accent3 7 11" xfId="1953"/>
    <cellStyle name="60% - Accent3 7 12" xfId="1954"/>
    <cellStyle name="60% - Accent3 7 2" xfId="1955"/>
    <cellStyle name="60% - Accent3 7 3" xfId="1956"/>
    <cellStyle name="60% - Accent3 7 4" xfId="1957"/>
    <cellStyle name="60% - Accent3 7 5" xfId="1958"/>
    <cellStyle name="60% - Accent3 7 6" xfId="1959"/>
    <cellStyle name="60% - Accent3 7 7" xfId="1960"/>
    <cellStyle name="60% - Accent3 7 8" xfId="1961"/>
    <cellStyle name="60% - Accent3 7 9" xfId="1962"/>
    <cellStyle name="60% - Accent3 8" xfId="1963"/>
    <cellStyle name="60% - Accent3 8 10" xfId="1964"/>
    <cellStyle name="60% - Accent3 8 11" xfId="1965"/>
    <cellStyle name="60% - Accent3 8 12" xfId="1966"/>
    <cellStyle name="60% - Accent3 8 2" xfId="1967"/>
    <cellStyle name="60% - Accent3 8 3" xfId="1968"/>
    <cellStyle name="60% - Accent3 8 4" xfId="1969"/>
    <cellStyle name="60% - Accent3 8 5" xfId="1970"/>
    <cellStyle name="60% - Accent3 8 6" xfId="1971"/>
    <cellStyle name="60% - Accent3 8 7" xfId="1972"/>
    <cellStyle name="60% - Accent3 8 8" xfId="1973"/>
    <cellStyle name="60% - Accent3 8 9" xfId="1974"/>
    <cellStyle name="60% - Accent3 9" xfId="1975"/>
    <cellStyle name="60% - Accent3 9 10" xfId="1976"/>
    <cellStyle name="60% - Accent3 9 11" xfId="1977"/>
    <cellStyle name="60% - Accent3 9 12" xfId="1978"/>
    <cellStyle name="60% - Accent3 9 2" xfId="1979"/>
    <cellStyle name="60% - Accent3 9 3" xfId="1980"/>
    <cellStyle name="60% - Accent3 9 4" xfId="1981"/>
    <cellStyle name="60% - Accent3 9 5" xfId="1982"/>
    <cellStyle name="60% - Accent3 9 6" xfId="1983"/>
    <cellStyle name="60% - Accent3 9 7" xfId="1984"/>
    <cellStyle name="60% - Accent3 9 8" xfId="1985"/>
    <cellStyle name="60% - Accent3 9 9" xfId="1986"/>
    <cellStyle name="60% - Accent4" xfId="1987"/>
    <cellStyle name="60% - Accent4 10" xfId="1988"/>
    <cellStyle name="60% - Accent4 10 10" xfId="1989"/>
    <cellStyle name="60% - Accent4 10 11" xfId="1990"/>
    <cellStyle name="60% - Accent4 10 12" xfId="1991"/>
    <cellStyle name="60% - Accent4 10 2" xfId="1992"/>
    <cellStyle name="60% - Accent4 10 3" xfId="1993"/>
    <cellStyle name="60% - Accent4 10 4" xfId="1994"/>
    <cellStyle name="60% - Accent4 10 5" xfId="1995"/>
    <cellStyle name="60% - Accent4 10 6" xfId="1996"/>
    <cellStyle name="60% - Accent4 10 7" xfId="1997"/>
    <cellStyle name="60% - Accent4 10 8" xfId="1998"/>
    <cellStyle name="60% - Accent4 10 9" xfId="1999"/>
    <cellStyle name="60% - Accent4 11" xfId="2000"/>
    <cellStyle name="60% - Accent4 11 10" xfId="2001"/>
    <cellStyle name="60% - Accent4 11 11" xfId="2002"/>
    <cellStyle name="60% - Accent4 11 12" xfId="2003"/>
    <cellStyle name="60% - Accent4 11 2" xfId="2004"/>
    <cellStyle name="60% - Accent4 11 3" xfId="2005"/>
    <cellStyle name="60% - Accent4 11 4" xfId="2006"/>
    <cellStyle name="60% - Accent4 11 5" xfId="2007"/>
    <cellStyle name="60% - Accent4 11 6" xfId="2008"/>
    <cellStyle name="60% - Accent4 11 7" xfId="2009"/>
    <cellStyle name="60% - Accent4 11 8" xfId="2010"/>
    <cellStyle name="60% - Accent4 11 9" xfId="2011"/>
    <cellStyle name="60% - Accent4 12" xfId="2012"/>
    <cellStyle name="60% - Accent4 12 10" xfId="2013"/>
    <cellStyle name="60% - Accent4 12 11" xfId="2014"/>
    <cellStyle name="60% - Accent4 12 12" xfId="2015"/>
    <cellStyle name="60% - Accent4 12 2" xfId="2016"/>
    <cellStyle name="60% - Accent4 12 3" xfId="2017"/>
    <cellStyle name="60% - Accent4 12 4" xfId="2018"/>
    <cellStyle name="60% - Accent4 12 5" xfId="2019"/>
    <cellStyle name="60% - Accent4 12 6" xfId="2020"/>
    <cellStyle name="60% - Accent4 12 7" xfId="2021"/>
    <cellStyle name="60% - Accent4 12 8" xfId="2022"/>
    <cellStyle name="60% - Accent4 12 9" xfId="2023"/>
    <cellStyle name="60% - Accent4 13" xfId="2024"/>
    <cellStyle name="60% - Accent4 13 10" xfId="2025"/>
    <cellStyle name="60% - Accent4 13 11" xfId="2026"/>
    <cellStyle name="60% - Accent4 13 12" xfId="2027"/>
    <cellStyle name="60% - Accent4 13 2" xfId="2028"/>
    <cellStyle name="60% - Accent4 13 3" xfId="2029"/>
    <cellStyle name="60% - Accent4 13 4" xfId="2030"/>
    <cellStyle name="60% - Accent4 13 5" xfId="2031"/>
    <cellStyle name="60% - Accent4 13 6" xfId="2032"/>
    <cellStyle name="60% - Accent4 13 7" xfId="2033"/>
    <cellStyle name="60% - Accent4 13 8" xfId="2034"/>
    <cellStyle name="60% - Accent4 13 9" xfId="2035"/>
    <cellStyle name="60% - Accent4 14" xfId="2036"/>
    <cellStyle name="60% - Accent4 14 10" xfId="2037"/>
    <cellStyle name="60% - Accent4 14 11" xfId="2038"/>
    <cellStyle name="60% - Accent4 14 12" xfId="2039"/>
    <cellStyle name="60% - Accent4 14 2" xfId="2040"/>
    <cellStyle name="60% - Accent4 14 3" xfId="2041"/>
    <cellStyle name="60% - Accent4 14 4" xfId="2042"/>
    <cellStyle name="60% - Accent4 14 5" xfId="2043"/>
    <cellStyle name="60% - Accent4 14 6" xfId="2044"/>
    <cellStyle name="60% - Accent4 14 7" xfId="2045"/>
    <cellStyle name="60% - Accent4 14 8" xfId="2046"/>
    <cellStyle name="60% - Accent4 14 9" xfId="2047"/>
    <cellStyle name="60% - Accent4 15" xfId="2048"/>
    <cellStyle name="60% - Accent4 15 10" xfId="2049"/>
    <cellStyle name="60% - Accent4 15 11" xfId="2050"/>
    <cellStyle name="60% - Accent4 15 12" xfId="2051"/>
    <cellStyle name="60% - Accent4 15 2" xfId="2052"/>
    <cellStyle name="60% - Accent4 15 3" xfId="2053"/>
    <cellStyle name="60% - Accent4 15 4" xfId="2054"/>
    <cellStyle name="60% - Accent4 15 5" xfId="2055"/>
    <cellStyle name="60% - Accent4 15 6" xfId="2056"/>
    <cellStyle name="60% - Accent4 15 7" xfId="2057"/>
    <cellStyle name="60% - Accent4 15 8" xfId="2058"/>
    <cellStyle name="60% - Accent4 15 9" xfId="2059"/>
    <cellStyle name="60% - Accent4 16" xfId="2060"/>
    <cellStyle name="60% - Accent4 16 10" xfId="2061"/>
    <cellStyle name="60% - Accent4 16 11" xfId="2062"/>
    <cellStyle name="60% - Accent4 16 12" xfId="2063"/>
    <cellStyle name="60% - Accent4 16 2" xfId="2064"/>
    <cellStyle name="60% - Accent4 16 3" xfId="2065"/>
    <cellStyle name="60% - Accent4 16 4" xfId="2066"/>
    <cellStyle name="60% - Accent4 16 5" xfId="2067"/>
    <cellStyle name="60% - Accent4 16 6" xfId="2068"/>
    <cellStyle name="60% - Accent4 16 7" xfId="2069"/>
    <cellStyle name="60% - Accent4 16 8" xfId="2070"/>
    <cellStyle name="60% - Accent4 16 9" xfId="2071"/>
    <cellStyle name="60% - Accent4 17" xfId="2072"/>
    <cellStyle name="60% - Accent4 17 10" xfId="2073"/>
    <cellStyle name="60% - Accent4 17 11" xfId="2074"/>
    <cellStyle name="60% - Accent4 17 12" xfId="2075"/>
    <cellStyle name="60% - Accent4 17 2" xfId="2076"/>
    <cellStyle name="60% - Accent4 17 3" xfId="2077"/>
    <cellStyle name="60% - Accent4 17 4" xfId="2078"/>
    <cellStyle name="60% - Accent4 17 5" xfId="2079"/>
    <cellStyle name="60% - Accent4 17 6" xfId="2080"/>
    <cellStyle name="60% - Accent4 17 7" xfId="2081"/>
    <cellStyle name="60% - Accent4 17 8" xfId="2082"/>
    <cellStyle name="60% - Accent4 17 9" xfId="2083"/>
    <cellStyle name="60% - Accent4 18" xfId="2084"/>
    <cellStyle name="60% - Accent4 18 10" xfId="2085"/>
    <cellStyle name="60% - Accent4 18 11" xfId="2086"/>
    <cellStyle name="60% - Accent4 18 12" xfId="2087"/>
    <cellStyle name="60% - Accent4 18 2" xfId="2088"/>
    <cellStyle name="60% - Accent4 18 3" xfId="2089"/>
    <cellStyle name="60% - Accent4 18 4" xfId="2090"/>
    <cellStyle name="60% - Accent4 18 5" xfId="2091"/>
    <cellStyle name="60% - Accent4 18 6" xfId="2092"/>
    <cellStyle name="60% - Accent4 18 7" xfId="2093"/>
    <cellStyle name="60% - Accent4 18 8" xfId="2094"/>
    <cellStyle name="60% - Accent4 18 9" xfId="2095"/>
    <cellStyle name="60% - Accent4 19" xfId="2096"/>
    <cellStyle name="60% - Accent4 19 10" xfId="2097"/>
    <cellStyle name="60% - Accent4 19 11" xfId="2098"/>
    <cellStyle name="60% - Accent4 19 12" xfId="2099"/>
    <cellStyle name="60% - Accent4 19 2" xfId="2100"/>
    <cellStyle name="60% - Accent4 19 3" xfId="2101"/>
    <cellStyle name="60% - Accent4 19 4" xfId="2102"/>
    <cellStyle name="60% - Accent4 19 5" xfId="2103"/>
    <cellStyle name="60% - Accent4 19 6" xfId="2104"/>
    <cellStyle name="60% - Accent4 19 7" xfId="2105"/>
    <cellStyle name="60% - Accent4 19 8" xfId="2106"/>
    <cellStyle name="60% - Accent4 19 9" xfId="2107"/>
    <cellStyle name="60% - Accent4 2" xfId="2108"/>
    <cellStyle name="60% - Accent4 2 10" xfId="2109"/>
    <cellStyle name="60% - Accent4 2 11" xfId="2110"/>
    <cellStyle name="60% - Accent4 2 12" xfId="2111"/>
    <cellStyle name="60% - Accent4 2 2" xfId="2112"/>
    <cellStyle name="60% - Accent4 2 3" xfId="2113"/>
    <cellStyle name="60% - Accent4 2 4" xfId="2114"/>
    <cellStyle name="60% - Accent4 2 5" xfId="2115"/>
    <cellStyle name="60% - Accent4 2 6" xfId="2116"/>
    <cellStyle name="60% - Accent4 2 7" xfId="2117"/>
    <cellStyle name="60% - Accent4 2 8" xfId="2118"/>
    <cellStyle name="60% - Accent4 2 9" xfId="2119"/>
    <cellStyle name="60% - Accent4 20" xfId="2120"/>
    <cellStyle name="60% - Accent4 20 10" xfId="2121"/>
    <cellStyle name="60% - Accent4 20 11" xfId="2122"/>
    <cellStyle name="60% - Accent4 20 12" xfId="2123"/>
    <cellStyle name="60% - Accent4 20 2" xfId="2124"/>
    <cellStyle name="60% - Accent4 20 3" xfId="2125"/>
    <cellStyle name="60% - Accent4 20 4" xfId="2126"/>
    <cellStyle name="60% - Accent4 20 5" xfId="2127"/>
    <cellStyle name="60% - Accent4 20 6" xfId="2128"/>
    <cellStyle name="60% - Accent4 20 7" xfId="2129"/>
    <cellStyle name="60% - Accent4 20 8" xfId="2130"/>
    <cellStyle name="60% - Accent4 20 9" xfId="2131"/>
    <cellStyle name="60% - Accent4 21" xfId="2132"/>
    <cellStyle name="60% - Accent4 21 10" xfId="2133"/>
    <cellStyle name="60% - Accent4 21 11" xfId="2134"/>
    <cellStyle name="60% - Accent4 21 12" xfId="2135"/>
    <cellStyle name="60% - Accent4 21 2" xfId="2136"/>
    <cellStyle name="60% - Accent4 21 3" xfId="2137"/>
    <cellStyle name="60% - Accent4 21 4" xfId="2138"/>
    <cellStyle name="60% - Accent4 21 5" xfId="2139"/>
    <cellStyle name="60% - Accent4 21 6" xfId="2140"/>
    <cellStyle name="60% - Accent4 21 7" xfId="2141"/>
    <cellStyle name="60% - Accent4 21 8" xfId="2142"/>
    <cellStyle name="60% - Accent4 21 9" xfId="2143"/>
    <cellStyle name="60% - Accent4 22" xfId="2144"/>
    <cellStyle name="60% - Accent4 22 10" xfId="2145"/>
    <cellStyle name="60% - Accent4 22 11" xfId="2146"/>
    <cellStyle name="60% - Accent4 22 12" xfId="2147"/>
    <cellStyle name="60% - Accent4 22 2" xfId="2148"/>
    <cellStyle name="60% - Accent4 22 3" xfId="2149"/>
    <cellStyle name="60% - Accent4 22 4" xfId="2150"/>
    <cellStyle name="60% - Accent4 22 5" xfId="2151"/>
    <cellStyle name="60% - Accent4 22 6" xfId="2152"/>
    <cellStyle name="60% - Accent4 22 7" xfId="2153"/>
    <cellStyle name="60% - Accent4 22 8" xfId="2154"/>
    <cellStyle name="60% - Accent4 22 9" xfId="2155"/>
    <cellStyle name="60% - Accent4 23" xfId="2156"/>
    <cellStyle name="60% - Accent4 23 10" xfId="2157"/>
    <cellStyle name="60% - Accent4 23 11" xfId="2158"/>
    <cellStyle name="60% - Accent4 23 12" xfId="2159"/>
    <cellStyle name="60% - Accent4 23 2" xfId="2160"/>
    <cellStyle name="60% - Accent4 23 3" xfId="2161"/>
    <cellStyle name="60% - Accent4 23 4" xfId="2162"/>
    <cellStyle name="60% - Accent4 23 5" xfId="2163"/>
    <cellStyle name="60% - Accent4 23 6" xfId="2164"/>
    <cellStyle name="60% - Accent4 23 7" xfId="2165"/>
    <cellStyle name="60% - Accent4 23 8" xfId="2166"/>
    <cellStyle name="60% - Accent4 23 9" xfId="2167"/>
    <cellStyle name="60% - Accent4 24" xfId="2168"/>
    <cellStyle name="60% - Accent4 24 10" xfId="2169"/>
    <cellStyle name="60% - Accent4 24 11" xfId="2170"/>
    <cellStyle name="60% - Accent4 24 12" xfId="2171"/>
    <cellStyle name="60% - Accent4 24 2" xfId="2172"/>
    <cellStyle name="60% - Accent4 24 3" xfId="2173"/>
    <cellStyle name="60% - Accent4 24 4" xfId="2174"/>
    <cellStyle name="60% - Accent4 24 5" xfId="2175"/>
    <cellStyle name="60% - Accent4 24 6" xfId="2176"/>
    <cellStyle name="60% - Accent4 24 7" xfId="2177"/>
    <cellStyle name="60% - Accent4 24 8" xfId="2178"/>
    <cellStyle name="60% - Accent4 24 9" xfId="2179"/>
    <cellStyle name="60% - Accent4 25" xfId="2180"/>
    <cellStyle name="60% - Accent4 25 10" xfId="2181"/>
    <cellStyle name="60% - Accent4 25 11" xfId="2182"/>
    <cellStyle name="60% - Accent4 25 12" xfId="2183"/>
    <cellStyle name="60% - Accent4 25 2" xfId="2184"/>
    <cellStyle name="60% - Accent4 25 3" xfId="2185"/>
    <cellStyle name="60% - Accent4 25 4" xfId="2186"/>
    <cellStyle name="60% - Accent4 25 5" xfId="2187"/>
    <cellStyle name="60% - Accent4 25 6" xfId="2188"/>
    <cellStyle name="60% - Accent4 25 7" xfId="2189"/>
    <cellStyle name="60% - Accent4 25 8" xfId="2190"/>
    <cellStyle name="60% - Accent4 25 9" xfId="2191"/>
    <cellStyle name="60% - Accent4 26" xfId="2192"/>
    <cellStyle name="60% - Accent4 26 10" xfId="2193"/>
    <cellStyle name="60% - Accent4 26 11" xfId="2194"/>
    <cellStyle name="60% - Accent4 26 12" xfId="2195"/>
    <cellStyle name="60% - Accent4 26 2" xfId="2196"/>
    <cellStyle name="60% - Accent4 26 3" xfId="2197"/>
    <cellStyle name="60% - Accent4 26 4" xfId="2198"/>
    <cellStyle name="60% - Accent4 26 5" xfId="2199"/>
    <cellStyle name="60% - Accent4 26 6" xfId="2200"/>
    <cellStyle name="60% - Accent4 26 7" xfId="2201"/>
    <cellStyle name="60% - Accent4 26 8" xfId="2202"/>
    <cellStyle name="60% - Accent4 26 9" xfId="2203"/>
    <cellStyle name="60% - Accent4 27" xfId="2204"/>
    <cellStyle name="60% - Accent4 27 10" xfId="2205"/>
    <cellStyle name="60% - Accent4 27 11" xfId="2206"/>
    <cellStyle name="60% - Accent4 27 12" xfId="2207"/>
    <cellStyle name="60% - Accent4 27 2" xfId="2208"/>
    <cellStyle name="60% - Accent4 27 3" xfId="2209"/>
    <cellStyle name="60% - Accent4 27 4" xfId="2210"/>
    <cellStyle name="60% - Accent4 27 5" xfId="2211"/>
    <cellStyle name="60% - Accent4 27 6" xfId="2212"/>
    <cellStyle name="60% - Accent4 27 7" xfId="2213"/>
    <cellStyle name="60% - Accent4 27 8" xfId="2214"/>
    <cellStyle name="60% - Accent4 27 9" xfId="2215"/>
    <cellStyle name="60% - Accent4 28" xfId="2216"/>
    <cellStyle name="60% - Accent4 28 10" xfId="2217"/>
    <cellStyle name="60% - Accent4 28 11" xfId="2218"/>
    <cellStyle name="60% - Accent4 28 12" xfId="2219"/>
    <cellStyle name="60% - Accent4 28 2" xfId="2220"/>
    <cellStyle name="60% - Accent4 28 3" xfId="2221"/>
    <cellStyle name="60% - Accent4 28 4" xfId="2222"/>
    <cellStyle name="60% - Accent4 28 5" xfId="2223"/>
    <cellStyle name="60% - Accent4 28 6" xfId="2224"/>
    <cellStyle name="60% - Accent4 28 7" xfId="2225"/>
    <cellStyle name="60% - Accent4 28 8" xfId="2226"/>
    <cellStyle name="60% - Accent4 28 9" xfId="2227"/>
    <cellStyle name="60% - Accent4 29" xfId="2228"/>
    <cellStyle name="60% - Accent4 3" xfId="2229"/>
    <cellStyle name="60% - Accent4 3 10" xfId="2230"/>
    <cellStyle name="60% - Accent4 3 11" xfId="2231"/>
    <cellStyle name="60% - Accent4 3 12" xfId="2232"/>
    <cellStyle name="60% - Accent4 3 2" xfId="2233"/>
    <cellStyle name="60% - Accent4 3 3" xfId="2234"/>
    <cellStyle name="60% - Accent4 3 4" xfId="2235"/>
    <cellStyle name="60% - Accent4 3 5" xfId="2236"/>
    <cellStyle name="60% - Accent4 3 6" xfId="2237"/>
    <cellStyle name="60% - Accent4 3 7" xfId="2238"/>
    <cellStyle name="60% - Accent4 3 8" xfId="2239"/>
    <cellStyle name="60% - Accent4 3 9" xfId="2240"/>
    <cellStyle name="60% - Accent4 4" xfId="2241"/>
    <cellStyle name="60% - Accent4 4 10" xfId="2242"/>
    <cellStyle name="60% - Accent4 4 11" xfId="2243"/>
    <cellStyle name="60% - Accent4 4 12" xfId="2244"/>
    <cellStyle name="60% - Accent4 4 2" xfId="2245"/>
    <cellStyle name="60% - Accent4 4 3" xfId="2246"/>
    <cellStyle name="60% - Accent4 4 4" xfId="2247"/>
    <cellStyle name="60% - Accent4 4 5" xfId="2248"/>
    <cellStyle name="60% - Accent4 4 6" xfId="2249"/>
    <cellStyle name="60% - Accent4 4 7" xfId="2250"/>
    <cellStyle name="60% - Accent4 4 8" xfId="2251"/>
    <cellStyle name="60% - Accent4 4 9" xfId="2252"/>
    <cellStyle name="60% - Accent4 5" xfId="2253"/>
    <cellStyle name="60% - Accent4 5 10" xfId="2254"/>
    <cellStyle name="60% - Accent4 5 11" xfId="2255"/>
    <cellStyle name="60% - Accent4 5 12" xfId="2256"/>
    <cellStyle name="60% - Accent4 5 2" xfId="2257"/>
    <cellStyle name="60% - Accent4 5 3" xfId="2258"/>
    <cellStyle name="60% - Accent4 5 4" xfId="2259"/>
    <cellStyle name="60% - Accent4 5 5" xfId="2260"/>
    <cellStyle name="60% - Accent4 5 6" xfId="2261"/>
    <cellStyle name="60% - Accent4 5 7" xfId="2262"/>
    <cellStyle name="60% - Accent4 5 8" xfId="2263"/>
    <cellStyle name="60% - Accent4 5 9" xfId="2264"/>
    <cellStyle name="60% - Accent4 6" xfId="2265"/>
    <cellStyle name="60% - Accent4 6 10" xfId="2266"/>
    <cellStyle name="60% - Accent4 6 11" xfId="2267"/>
    <cellStyle name="60% - Accent4 6 12" xfId="2268"/>
    <cellStyle name="60% - Accent4 6 2" xfId="2269"/>
    <cellStyle name="60% - Accent4 6 3" xfId="2270"/>
    <cellStyle name="60% - Accent4 6 4" xfId="2271"/>
    <cellStyle name="60% - Accent4 6 5" xfId="2272"/>
    <cellStyle name="60% - Accent4 6 6" xfId="2273"/>
    <cellStyle name="60% - Accent4 6 7" xfId="2274"/>
    <cellStyle name="60% - Accent4 6 8" xfId="2275"/>
    <cellStyle name="60% - Accent4 6 9" xfId="2276"/>
    <cellStyle name="60% - Accent4 7" xfId="2277"/>
    <cellStyle name="60% - Accent4 7 10" xfId="2278"/>
    <cellStyle name="60% - Accent4 7 11" xfId="2279"/>
    <cellStyle name="60% - Accent4 7 12" xfId="2280"/>
    <cellStyle name="60% - Accent4 7 2" xfId="2281"/>
    <cellStyle name="60% - Accent4 7 3" xfId="2282"/>
    <cellStyle name="60% - Accent4 7 4" xfId="2283"/>
    <cellStyle name="60% - Accent4 7 5" xfId="2284"/>
    <cellStyle name="60% - Accent4 7 6" xfId="2285"/>
    <cellStyle name="60% - Accent4 7 7" xfId="2286"/>
    <cellStyle name="60% - Accent4 7 8" xfId="2287"/>
    <cellStyle name="60% - Accent4 7 9" xfId="2288"/>
    <cellStyle name="60% - Accent4 8" xfId="2289"/>
    <cellStyle name="60% - Accent4 8 10" xfId="2290"/>
    <cellStyle name="60% - Accent4 8 11" xfId="2291"/>
    <cellStyle name="60% - Accent4 8 12" xfId="2292"/>
    <cellStyle name="60% - Accent4 8 2" xfId="2293"/>
    <cellStyle name="60% - Accent4 8 3" xfId="2294"/>
    <cellStyle name="60% - Accent4 8 4" xfId="2295"/>
    <cellStyle name="60% - Accent4 8 5" xfId="2296"/>
    <cellStyle name="60% - Accent4 8 6" xfId="2297"/>
    <cellStyle name="60% - Accent4 8 7" xfId="2298"/>
    <cellStyle name="60% - Accent4 8 8" xfId="2299"/>
    <cellStyle name="60% - Accent4 8 9" xfId="2300"/>
    <cellStyle name="60% - Accent4 9" xfId="2301"/>
    <cellStyle name="60% - Accent4 9 10" xfId="2302"/>
    <cellStyle name="60% - Accent4 9 11" xfId="2303"/>
    <cellStyle name="60% - Accent4 9 12" xfId="2304"/>
    <cellStyle name="60% - Accent4 9 2" xfId="2305"/>
    <cellStyle name="60% - Accent4 9 3" xfId="2306"/>
    <cellStyle name="60% - Accent4 9 4" xfId="2307"/>
    <cellStyle name="60% - Accent4 9 5" xfId="2308"/>
    <cellStyle name="60% - Accent4 9 6" xfId="2309"/>
    <cellStyle name="60% - Accent4 9 7" xfId="2310"/>
    <cellStyle name="60% - Accent4 9 8" xfId="2311"/>
    <cellStyle name="60% - Accent4 9 9" xfId="2312"/>
    <cellStyle name="60% - Accent5" xfId="2313"/>
    <cellStyle name="60% - Accent5 2" xfId="2314"/>
    <cellStyle name="60% - Accent6" xfId="2315"/>
    <cellStyle name="60% - Accent6 10" xfId="2316"/>
    <cellStyle name="60% - Accent6 10 10" xfId="2317"/>
    <cellStyle name="60% - Accent6 10 11" xfId="2318"/>
    <cellStyle name="60% - Accent6 10 12" xfId="2319"/>
    <cellStyle name="60% - Accent6 10 2" xfId="2320"/>
    <cellStyle name="60% - Accent6 10 3" xfId="2321"/>
    <cellStyle name="60% - Accent6 10 4" xfId="2322"/>
    <cellStyle name="60% - Accent6 10 5" xfId="2323"/>
    <cellStyle name="60% - Accent6 10 6" xfId="2324"/>
    <cellStyle name="60% - Accent6 10 7" xfId="2325"/>
    <cellStyle name="60% - Accent6 10 8" xfId="2326"/>
    <cellStyle name="60% - Accent6 10 9" xfId="2327"/>
    <cellStyle name="60% - Accent6 11" xfId="2328"/>
    <cellStyle name="60% - Accent6 11 10" xfId="2329"/>
    <cellStyle name="60% - Accent6 11 11" xfId="2330"/>
    <cellStyle name="60% - Accent6 11 12" xfId="2331"/>
    <cellStyle name="60% - Accent6 11 2" xfId="2332"/>
    <cellStyle name="60% - Accent6 11 3" xfId="2333"/>
    <cellStyle name="60% - Accent6 11 4" xfId="2334"/>
    <cellStyle name="60% - Accent6 11 5" xfId="2335"/>
    <cellStyle name="60% - Accent6 11 6" xfId="2336"/>
    <cellStyle name="60% - Accent6 11 7" xfId="2337"/>
    <cellStyle name="60% - Accent6 11 8" xfId="2338"/>
    <cellStyle name="60% - Accent6 11 9" xfId="2339"/>
    <cellStyle name="60% - Accent6 12" xfId="2340"/>
    <cellStyle name="60% - Accent6 12 10" xfId="2341"/>
    <cellStyle name="60% - Accent6 12 11" xfId="2342"/>
    <cellStyle name="60% - Accent6 12 12" xfId="2343"/>
    <cellStyle name="60% - Accent6 12 2" xfId="2344"/>
    <cellStyle name="60% - Accent6 12 3" xfId="2345"/>
    <cellStyle name="60% - Accent6 12 4" xfId="2346"/>
    <cellStyle name="60% - Accent6 12 5" xfId="2347"/>
    <cellStyle name="60% - Accent6 12 6" xfId="2348"/>
    <cellStyle name="60% - Accent6 12 7" xfId="2349"/>
    <cellStyle name="60% - Accent6 12 8" xfId="2350"/>
    <cellStyle name="60% - Accent6 12 9" xfId="2351"/>
    <cellStyle name="60% - Accent6 13" xfId="2352"/>
    <cellStyle name="60% - Accent6 13 10" xfId="2353"/>
    <cellStyle name="60% - Accent6 13 11" xfId="2354"/>
    <cellStyle name="60% - Accent6 13 12" xfId="2355"/>
    <cellStyle name="60% - Accent6 13 2" xfId="2356"/>
    <cellStyle name="60% - Accent6 13 3" xfId="2357"/>
    <cellStyle name="60% - Accent6 13 4" xfId="2358"/>
    <cellStyle name="60% - Accent6 13 5" xfId="2359"/>
    <cellStyle name="60% - Accent6 13 6" xfId="2360"/>
    <cellStyle name="60% - Accent6 13 7" xfId="2361"/>
    <cellStyle name="60% - Accent6 13 8" xfId="2362"/>
    <cellStyle name="60% - Accent6 13 9" xfId="2363"/>
    <cellStyle name="60% - Accent6 14" xfId="2364"/>
    <cellStyle name="60% - Accent6 14 10" xfId="2365"/>
    <cellStyle name="60% - Accent6 14 11" xfId="2366"/>
    <cellStyle name="60% - Accent6 14 12" xfId="2367"/>
    <cellStyle name="60% - Accent6 14 2" xfId="2368"/>
    <cellStyle name="60% - Accent6 14 3" xfId="2369"/>
    <cellStyle name="60% - Accent6 14 4" xfId="2370"/>
    <cellStyle name="60% - Accent6 14 5" xfId="2371"/>
    <cellStyle name="60% - Accent6 14 6" xfId="2372"/>
    <cellStyle name="60% - Accent6 14 7" xfId="2373"/>
    <cellStyle name="60% - Accent6 14 8" xfId="2374"/>
    <cellStyle name="60% - Accent6 14 9" xfId="2375"/>
    <cellStyle name="60% - Accent6 15" xfId="2376"/>
    <cellStyle name="60% - Accent6 15 10" xfId="2377"/>
    <cellStyle name="60% - Accent6 15 11" xfId="2378"/>
    <cellStyle name="60% - Accent6 15 12" xfId="2379"/>
    <cellStyle name="60% - Accent6 15 2" xfId="2380"/>
    <cellStyle name="60% - Accent6 15 3" xfId="2381"/>
    <cellStyle name="60% - Accent6 15 4" xfId="2382"/>
    <cellStyle name="60% - Accent6 15 5" xfId="2383"/>
    <cellStyle name="60% - Accent6 15 6" xfId="2384"/>
    <cellStyle name="60% - Accent6 15 7" xfId="2385"/>
    <cellStyle name="60% - Accent6 15 8" xfId="2386"/>
    <cellStyle name="60% - Accent6 15 9" xfId="2387"/>
    <cellStyle name="60% - Accent6 16" xfId="2388"/>
    <cellStyle name="60% - Accent6 16 10" xfId="2389"/>
    <cellStyle name="60% - Accent6 16 11" xfId="2390"/>
    <cellStyle name="60% - Accent6 16 12" xfId="2391"/>
    <cellStyle name="60% - Accent6 16 2" xfId="2392"/>
    <cellStyle name="60% - Accent6 16 3" xfId="2393"/>
    <cellStyle name="60% - Accent6 16 4" xfId="2394"/>
    <cellStyle name="60% - Accent6 16 5" xfId="2395"/>
    <cellStyle name="60% - Accent6 16 6" xfId="2396"/>
    <cellStyle name="60% - Accent6 16 7" xfId="2397"/>
    <cellStyle name="60% - Accent6 16 8" xfId="2398"/>
    <cellStyle name="60% - Accent6 16 9" xfId="2399"/>
    <cellStyle name="60% - Accent6 17" xfId="2400"/>
    <cellStyle name="60% - Accent6 17 10" xfId="2401"/>
    <cellStyle name="60% - Accent6 17 11" xfId="2402"/>
    <cellStyle name="60% - Accent6 17 12" xfId="2403"/>
    <cellStyle name="60% - Accent6 17 2" xfId="2404"/>
    <cellStyle name="60% - Accent6 17 3" xfId="2405"/>
    <cellStyle name="60% - Accent6 17 4" xfId="2406"/>
    <cellStyle name="60% - Accent6 17 5" xfId="2407"/>
    <cellStyle name="60% - Accent6 17 6" xfId="2408"/>
    <cellStyle name="60% - Accent6 17 7" xfId="2409"/>
    <cellStyle name="60% - Accent6 17 8" xfId="2410"/>
    <cellStyle name="60% - Accent6 17 9" xfId="2411"/>
    <cellStyle name="60% - Accent6 18" xfId="2412"/>
    <cellStyle name="60% - Accent6 18 10" xfId="2413"/>
    <cellStyle name="60% - Accent6 18 11" xfId="2414"/>
    <cellStyle name="60% - Accent6 18 12" xfId="2415"/>
    <cellStyle name="60% - Accent6 18 2" xfId="2416"/>
    <cellStyle name="60% - Accent6 18 3" xfId="2417"/>
    <cellStyle name="60% - Accent6 18 4" xfId="2418"/>
    <cellStyle name="60% - Accent6 18 5" xfId="2419"/>
    <cellStyle name="60% - Accent6 18 6" xfId="2420"/>
    <cellStyle name="60% - Accent6 18 7" xfId="2421"/>
    <cellStyle name="60% - Accent6 18 8" xfId="2422"/>
    <cellStyle name="60% - Accent6 18 9" xfId="2423"/>
    <cellStyle name="60% - Accent6 19" xfId="2424"/>
    <cellStyle name="60% - Accent6 19 10" xfId="2425"/>
    <cellStyle name="60% - Accent6 19 11" xfId="2426"/>
    <cellStyle name="60% - Accent6 19 12" xfId="2427"/>
    <cellStyle name="60% - Accent6 19 2" xfId="2428"/>
    <cellStyle name="60% - Accent6 19 3" xfId="2429"/>
    <cellStyle name="60% - Accent6 19 4" xfId="2430"/>
    <cellStyle name="60% - Accent6 19 5" xfId="2431"/>
    <cellStyle name="60% - Accent6 19 6" xfId="2432"/>
    <cellStyle name="60% - Accent6 19 7" xfId="2433"/>
    <cellStyle name="60% - Accent6 19 8" xfId="2434"/>
    <cellStyle name="60% - Accent6 19 9" xfId="2435"/>
    <cellStyle name="60% - Accent6 2" xfId="2436"/>
    <cellStyle name="60% - Accent6 2 10" xfId="2437"/>
    <cellStyle name="60% - Accent6 2 11" xfId="2438"/>
    <cellStyle name="60% - Accent6 2 12" xfId="2439"/>
    <cellStyle name="60% - Accent6 2 2" xfId="2440"/>
    <cellStyle name="60% - Accent6 2 3" xfId="2441"/>
    <cellStyle name="60% - Accent6 2 4" xfId="2442"/>
    <cellStyle name="60% - Accent6 2 5" xfId="2443"/>
    <cellStyle name="60% - Accent6 2 6" xfId="2444"/>
    <cellStyle name="60% - Accent6 2 7" xfId="2445"/>
    <cellStyle name="60% - Accent6 2 8" xfId="2446"/>
    <cellStyle name="60% - Accent6 2 9" xfId="2447"/>
    <cellStyle name="60% - Accent6 20" xfId="2448"/>
    <cellStyle name="60% - Accent6 20 10" xfId="2449"/>
    <cellStyle name="60% - Accent6 20 11" xfId="2450"/>
    <cellStyle name="60% - Accent6 20 12" xfId="2451"/>
    <cellStyle name="60% - Accent6 20 2" xfId="2452"/>
    <cellStyle name="60% - Accent6 20 3" xfId="2453"/>
    <cellStyle name="60% - Accent6 20 4" xfId="2454"/>
    <cellStyle name="60% - Accent6 20 5" xfId="2455"/>
    <cellStyle name="60% - Accent6 20 6" xfId="2456"/>
    <cellStyle name="60% - Accent6 20 7" xfId="2457"/>
    <cellStyle name="60% - Accent6 20 8" xfId="2458"/>
    <cellStyle name="60% - Accent6 20 9" xfId="2459"/>
    <cellStyle name="60% - Accent6 21" xfId="2460"/>
    <cellStyle name="60% - Accent6 21 10" xfId="2461"/>
    <cellStyle name="60% - Accent6 21 11" xfId="2462"/>
    <cellStyle name="60% - Accent6 21 12" xfId="2463"/>
    <cellStyle name="60% - Accent6 21 2" xfId="2464"/>
    <cellStyle name="60% - Accent6 21 3" xfId="2465"/>
    <cellStyle name="60% - Accent6 21 4" xfId="2466"/>
    <cellStyle name="60% - Accent6 21 5" xfId="2467"/>
    <cellStyle name="60% - Accent6 21 6" xfId="2468"/>
    <cellStyle name="60% - Accent6 21 7" xfId="2469"/>
    <cellStyle name="60% - Accent6 21 8" xfId="2470"/>
    <cellStyle name="60% - Accent6 21 9" xfId="2471"/>
    <cellStyle name="60% - Accent6 22" xfId="2472"/>
    <cellStyle name="60% - Accent6 22 10" xfId="2473"/>
    <cellStyle name="60% - Accent6 22 11" xfId="2474"/>
    <cellStyle name="60% - Accent6 22 12" xfId="2475"/>
    <cellStyle name="60% - Accent6 22 2" xfId="2476"/>
    <cellStyle name="60% - Accent6 22 3" xfId="2477"/>
    <cellStyle name="60% - Accent6 22 4" xfId="2478"/>
    <cellStyle name="60% - Accent6 22 5" xfId="2479"/>
    <cellStyle name="60% - Accent6 22 6" xfId="2480"/>
    <cellStyle name="60% - Accent6 22 7" xfId="2481"/>
    <cellStyle name="60% - Accent6 22 8" xfId="2482"/>
    <cellStyle name="60% - Accent6 22 9" xfId="2483"/>
    <cellStyle name="60% - Accent6 23" xfId="2484"/>
    <cellStyle name="60% - Accent6 23 10" xfId="2485"/>
    <cellStyle name="60% - Accent6 23 11" xfId="2486"/>
    <cellStyle name="60% - Accent6 23 12" xfId="2487"/>
    <cellStyle name="60% - Accent6 23 2" xfId="2488"/>
    <cellStyle name="60% - Accent6 23 3" xfId="2489"/>
    <cellStyle name="60% - Accent6 23 4" xfId="2490"/>
    <cellStyle name="60% - Accent6 23 5" xfId="2491"/>
    <cellStyle name="60% - Accent6 23 6" xfId="2492"/>
    <cellStyle name="60% - Accent6 23 7" xfId="2493"/>
    <cellStyle name="60% - Accent6 23 8" xfId="2494"/>
    <cellStyle name="60% - Accent6 23 9" xfId="2495"/>
    <cellStyle name="60% - Accent6 24" xfId="2496"/>
    <cellStyle name="60% - Accent6 24 10" xfId="2497"/>
    <cellStyle name="60% - Accent6 24 11" xfId="2498"/>
    <cellStyle name="60% - Accent6 24 12" xfId="2499"/>
    <cellStyle name="60% - Accent6 24 2" xfId="2500"/>
    <cellStyle name="60% - Accent6 24 3" xfId="2501"/>
    <cellStyle name="60% - Accent6 24 4" xfId="2502"/>
    <cellStyle name="60% - Accent6 24 5" xfId="2503"/>
    <cellStyle name="60% - Accent6 24 6" xfId="2504"/>
    <cellStyle name="60% - Accent6 24 7" xfId="2505"/>
    <cellStyle name="60% - Accent6 24 8" xfId="2506"/>
    <cellStyle name="60% - Accent6 24 9" xfId="2507"/>
    <cellStyle name="60% - Accent6 25" xfId="2508"/>
    <cellStyle name="60% - Accent6 25 10" xfId="2509"/>
    <cellStyle name="60% - Accent6 25 11" xfId="2510"/>
    <cellStyle name="60% - Accent6 25 12" xfId="2511"/>
    <cellStyle name="60% - Accent6 25 2" xfId="2512"/>
    <cellStyle name="60% - Accent6 25 3" xfId="2513"/>
    <cellStyle name="60% - Accent6 25 4" xfId="2514"/>
    <cellStyle name="60% - Accent6 25 5" xfId="2515"/>
    <cellStyle name="60% - Accent6 25 6" xfId="2516"/>
    <cellStyle name="60% - Accent6 25 7" xfId="2517"/>
    <cellStyle name="60% - Accent6 25 8" xfId="2518"/>
    <cellStyle name="60% - Accent6 25 9" xfId="2519"/>
    <cellStyle name="60% - Accent6 26" xfId="2520"/>
    <cellStyle name="60% - Accent6 26 10" xfId="2521"/>
    <cellStyle name="60% - Accent6 26 11" xfId="2522"/>
    <cellStyle name="60% - Accent6 26 12" xfId="2523"/>
    <cellStyle name="60% - Accent6 26 2" xfId="2524"/>
    <cellStyle name="60% - Accent6 26 3" xfId="2525"/>
    <cellStyle name="60% - Accent6 26 4" xfId="2526"/>
    <cellStyle name="60% - Accent6 26 5" xfId="2527"/>
    <cellStyle name="60% - Accent6 26 6" xfId="2528"/>
    <cellStyle name="60% - Accent6 26 7" xfId="2529"/>
    <cellStyle name="60% - Accent6 26 8" xfId="2530"/>
    <cellStyle name="60% - Accent6 26 9" xfId="2531"/>
    <cellStyle name="60% - Accent6 27" xfId="2532"/>
    <cellStyle name="60% - Accent6 27 10" xfId="2533"/>
    <cellStyle name="60% - Accent6 27 11" xfId="2534"/>
    <cellStyle name="60% - Accent6 27 12" xfId="2535"/>
    <cellStyle name="60% - Accent6 27 2" xfId="2536"/>
    <cellStyle name="60% - Accent6 27 3" xfId="2537"/>
    <cellStyle name="60% - Accent6 27 4" xfId="2538"/>
    <cellStyle name="60% - Accent6 27 5" xfId="2539"/>
    <cellStyle name="60% - Accent6 27 6" xfId="2540"/>
    <cellStyle name="60% - Accent6 27 7" xfId="2541"/>
    <cellStyle name="60% - Accent6 27 8" xfId="2542"/>
    <cellStyle name="60% - Accent6 27 9" xfId="2543"/>
    <cellStyle name="60% - Accent6 28" xfId="2544"/>
    <cellStyle name="60% - Accent6 28 10" xfId="2545"/>
    <cellStyle name="60% - Accent6 28 11" xfId="2546"/>
    <cellStyle name="60% - Accent6 28 12" xfId="2547"/>
    <cellStyle name="60% - Accent6 28 2" xfId="2548"/>
    <cellStyle name="60% - Accent6 28 3" xfId="2549"/>
    <cellStyle name="60% - Accent6 28 4" xfId="2550"/>
    <cellStyle name="60% - Accent6 28 5" xfId="2551"/>
    <cellStyle name="60% - Accent6 28 6" xfId="2552"/>
    <cellStyle name="60% - Accent6 28 7" xfId="2553"/>
    <cellStyle name="60% - Accent6 28 8" xfId="2554"/>
    <cellStyle name="60% - Accent6 28 9" xfId="2555"/>
    <cellStyle name="60% - Accent6 29" xfId="2556"/>
    <cellStyle name="60% - Accent6 3" xfId="2557"/>
    <cellStyle name="60% - Accent6 3 10" xfId="2558"/>
    <cellStyle name="60% - Accent6 3 11" xfId="2559"/>
    <cellStyle name="60% - Accent6 3 12" xfId="2560"/>
    <cellStyle name="60% - Accent6 3 2" xfId="2561"/>
    <cellStyle name="60% - Accent6 3 3" xfId="2562"/>
    <cellStyle name="60% - Accent6 3 4" xfId="2563"/>
    <cellStyle name="60% - Accent6 3 5" xfId="2564"/>
    <cellStyle name="60% - Accent6 3 6" xfId="2565"/>
    <cellStyle name="60% - Accent6 3 7" xfId="2566"/>
    <cellStyle name="60% - Accent6 3 8" xfId="2567"/>
    <cellStyle name="60% - Accent6 3 9" xfId="2568"/>
    <cellStyle name="60% - Accent6 4" xfId="2569"/>
    <cellStyle name="60% - Accent6 4 10" xfId="2570"/>
    <cellStyle name="60% - Accent6 4 11" xfId="2571"/>
    <cellStyle name="60% - Accent6 4 12" xfId="2572"/>
    <cellStyle name="60% - Accent6 4 2" xfId="2573"/>
    <cellStyle name="60% - Accent6 4 3" xfId="2574"/>
    <cellStyle name="60% - Accent6 4 4" xfId="2575"/>
    <cellStyle name="60% - Accent6 4 5" xfId="2576"/>
    <cellStyle name="60% - Accent6 4 6" xfId="2577"/>
    <cellStyle name="60% - Accent6 4 7" xfId="2578"/>
    <cellStyle name="60% - Accent6 4 8" xfId="2579"/>
    <cellStyle name="60% - Accent6 4 9" xfId="2580"/>
    <cellStyle name="60% - Accent6 5" xfId="2581"/>
    <cellStyle name="60% - Accent6 5 10" xfId="2582"/>
    <cellStyle name="60% - Accent6 5 11" xfId="2583"/>
    <cellStyle name="60% - Accent6 5 12" xfId="2584"/>
    <cellStyle name="60% - Accent6 5 2" xfId="2585"/>
    <cellStyle name="60% - Accent6 5 3" xfId="2586"/>
    <cellStyle name="60% - Accent6 5 4" xfId="2587"/>
    <cellStyle name="60% - Accent6 5 5" xfId="2588"/>
    <cellStyle name="60% - Accent6 5 6" xfId="2589"/>
    <cellStyle name="60% - Accent6 5 7" xfId="2590"/>
    <cellStyle name="60% - Accent6 5 8" xfId="2591"/>
    <cellStyle name="60% - Accent6 5 9" xfId="2592"/>
    <cellStyle name="60% - Accent6 6" xfId="2593"/>
    <cellStyle name="60% - Accent6 6 10" xfId="2594"/>
    <cellStyle name="60% - Accent6 6 11" xfId="2595"/>
    <cellStyle name="60% - Accent6 6 12" xfId="2596"/>
    <cellStyle name="60% - Accent6 6 2" xfId="2597"/>
    <cellStyle name="60% - Accent6 6 3" xfId="2598"/>
    <cellStyle name="60% - Accent6 6 4" xfId="2599"/>
    <cellStyle name="60% - Accent6 6 5" xfId="2600"/>
    <cellStyle name="60% - Accent6 6 6" xfId="2601"/>
    <cellStyle name="60% - Accent6 6 7" xfId="2602"/>
    <cellStyle name="60% - Accent6 6 8" xfId="2603"/>
    <cellStyle name="60% - Accent6 6 9" xfId="2604"/>
    <cellStyle name="60% - Accent6 7" xfId="2605"/>
    <cellStyle name="60% - Accent6 7 10" xfId="2606"/>
    <cellStyle name="60% - Accent6 7 11" xfId="2607"/>
    <cellStyle name="60% - Accent6 7 12" xfId="2608"/>
    <cellStyle name="60% - Accent6 7 2" xfId="2609"/>
    <cellStyle name="60% - Accent6 7 3" xfId="2610"/>
    <cellStyle name="60% - Accent6 7 4" xfId="2611"/>
    <cellStyle name="60% - Accent6 7 5" xfId="2612"/>
    <cellStyle name="60% - Accent6 7 6" xfId="2613"/>
    <cellStyle name="60% - Accent6 7 7" xfId="2614"/>
    <cellStyle name="60% - Accent6 7 8" xfId="2615"/>
    <cellStyle name="60% - Accent6 7 9" xfId="2616"/>
    <cellStyle name="60% - Accent6 8" xfId="2617"/>
    <cellStyle name="60% - Accent6 8 10" xfId="2618"/>
    <cellStyle name="60% - Accent6 8 11" xfId="2619"/>
    <cellStyle name="60% - Accent6 8 12" xfId="2620"/>
    <cellStyle name="60% - Accent6 8 2" xfId="2621"/>
    <cellStyle name="60% - Accent6 8 3" xfId="2622"/>
    <cellStyle name="60% - Accent6 8 4" xfId="2623"/>
    <cellStyle name="60% - Accent6 8 5" xfId="2624"/>
    <cellStyle name="60% - Accent6 8 6" xfId="2625"/>
    <cellStyle name="60% - Accent6 8 7" xfId="2626"/>
    <cellStyle name="60% - Accent6 8 8" xfId="2627"/>
    <cellStyle name="60% - Accent6 8 9" xfId="2628"/>
    <cellStyle name="60% - Accent6 9" xfId="2629"/>
    <cellStyle name="60% - Accent6 9 10" xfId="2630"/>
    <cellStyle name="60% - Accent6 9 11" xfId="2631"/>
    <cellStyle name="60% - Accent6 9 12" xfId="2632"/>
    <cellStyle name="60% - Accent6 9 2" xfId="2633"/>
    <cellStyle name="60% - Accent6 9 3" xfId="2634"/>
    <cellStyle name="60% - Accent6 9 4" xfId="2635"/>
    <cellStyle name="60% - Accent6 9 5" xfId="2636"/>
    <cellStyle name="60% - Accent6 9 6" xfId="2637"/>
    <cellStyle name="60% - Accent6 9 7" xfId="2638"/>
    <cellStyle name="60% - Accent6 9 8" xfId="2639"/>
    <cellStyle name="60% - Accent6 9 9" xfId="2640"/>
    <cellStyle name="Accent1" xfId="2641"/>
    <cellStyle name="Accent1 2" xfId="2642"/>
    <cellStyle name="Accent2" xfId="2643"/>
    <cellStyle name="Accent2 2" xfId="2644"/>
    <cellStyle name="Accent3" xfId="2645"/>
    <cellStyle name="Accent3 2" xfId="2646"/>
    <cellStyle name="Accent4" xfId="2647"/>
    <cellStyle name="Accent4 2" xfId="2648"/>
    <cellStyle name="Accent5" xfId="2649"/>
    <cellStyle name="Accent6" xfId="2650"/>
    <cellStyle name="Accent6 2" xfId="2651"/>
    <cellStyle name="Bad" xfId="2652"/>
    <cellStyle name="Bad 2" xfId="2653"/>
    <cellStyle name="Calculation" xfId="2654"/>
    <cellStyle name="Calculation 2" xfId="2655"/>
    <cellStyle name="Check Cell" xfId="2656"/>
    <cellStyle name="Comma" xfId="2657"/>
    <cellStyle name="Comma [0]" xfId="2658"/>
    <cellStyle name="Comma 10" xfId="2659"/>
    <cellStyle name="Comma 11" xfId="2660"/>
    <cellStyle name="Comma 12" xfId="2661"/>
    <cellStyle name="Comma 13" xfId="2662"/>
    <cellStyle name="Comma 14" xfId="2663"/>
    <cellStyle name="Comma 2" xfId="2664"/>
    <cellStyle name="Comma 2 2" xfId="2665"/>
    <cellStyle name="Comma 3" xfId="2666"/>
    <cellStyle name="Comma 4" xfId="2667"/>
    <cellStyle name="Comma 5" xfId="2668"/>
    <cellStyle name="Comma 6" xfId="2669"/>
    <cellStyle name="Comma 7" xfId="2670"/>
    <cellStyle name="Comma 8" xfId="2671"/>
    <cellStyle name="Comma 9" xfId="2672"/>
    <cellStyle name="Currency" xfId="2673"/>
    <cellStyle name="Currency [0]" xfId="2674"/>
    <cellStyle name="Explanatory Text" xfId="2675"/>
    <cellStyle name="Followed Hyperlink" xfId="2676"/>
    <cellStyle name="FRxAmtStyle" xfId="2677"/>
    <cellStyle name="Good" xfId="2678"/>
    <cellStyle name="Good 2" xfId="2679"/>
    <cellStyle name="Heading 1" xfId="2680"/>
    <cellStyle name="Heading 1 2" xfId="2681"/>
    <cellStyle name="Heading 2" xfId="2682"/>
    <cellStyle name="Heading 2 2" xfId="2683"/>
    <cellStyle name="Heading 3" xfId="2684"/>
    <cellStyle name="Heading 3 2" xfId="2685"/>
    <cellStyle name="Heading 4" xfId="2686"/>
    <cellStyle name="Heading 4 2" xfId="2687"/>
    <cellStyle name="Hyperlink" xfId="2688"/>
    <cellStyle name="Input" xfId="2689"/>
    <cellStyle name="Input 2" xfId="2690"/>
    <cellStyle name="Linked Cell" xfId="2691"/>
    <cellStyle name="Linked Cell 2" xfId="2692"/>
    <cellStyle name="Neutral" xfId="2693"/>
    <cellStyle name="Neutral 2" xfId="2694"/>
    <cellStyle name="Normal 2" xfId="2695"/>
    <cellStyle name="Normal 2 2" xfId="2696"/>
    <cellStyle name="Normal 3" xfId="2697"/>
    <cellStyle name="Normal 3 10" xfId="2698"/>
    <cellStyle name="Normal 3 11" xfId="2699"/>
    <cellStyle name="Normal 3 12" xfId="2700"/>
    <cellStyle name="Normal 3 13" xfId="2701"/>
    <cellStyle name="Normal 3 2" xfId="2702"/>
    <cellStyle name="Normal 3 3" xfId="2703"/>
    <cellStyle name="Normal 3 4" xfId="2704"/>
    <cellStyle name="Normal 3 5" xfId="2705"/>
    <cellStyle name="Normal 3 6" xfId="2706"/>
    <cellStyle name="Normal 3 7" xfId="2707"/>
    <cellStyle name="Normal 3 8" xfId="2708"/>
    <cellStyle name="Normal 3 9" xfId="2709"/>
    <cellStyle name="Normal 4" xfId="2710"/>
    <cellStyle name="Note" xfId="2711"/>
    <cellStyle name="Note 10" xfId="2712"/>
    <cellStyle name="Note 10 10" xfId="2713"/>
    <cellStyle name="Note 10 11" xfId="2714"/>
    <cellStyle name="Note 10 12" xfId="2715"/>
    <cellStyle name="Note 10 2" xfId="2716"/>
    <cellStyle name="Note 10 3" xfId="2717"/>
    <cellStyle name="Note 10 4" xfId="2718"/>
    <cellStyle name="Note 10 5" xfId="2719"/>
    <cellStyle name="Note 10 6" xfId="2720"/>
    <cellStyle name="Note 10 7" xfId="2721"/>
    <cellStyle name="Note 10 8" xfId="2722"/>
    <cellStyle name="Note 10 9" xfId="2723"/>
    <cellStyle name="Note 11" xfId="2724"/>
    <cellStyle name="Note 11 10" xfId="2725"/>
    <cellStyle name="Note 11 11" xfId="2726"/>
    <cellStyle name="Note 11 12" xfId="2727"/>
    <cellStyle name="Note 11 2" xfId="2728"/>
    <cellStyle name="Note 11 3" xfId="2729"/>
    <cellStyle name="Note 11 4" xfId="2730"/>
    <cellStyle name="Note 11 5" xfId="2731"/>
    <cellStyle name="Note 11 6" xfId="2732"/>
    <cellStyle name="Note 11 7" xfId="2733"/>
    <cellStyle name="Note 11 8" xfId="2734"/>
    <cellStyle name="Note 11 9" xfId="2735"/>
    <cellStyle name="Note 12" xfId="2736"/>
    <cellStyle name="Note 12 10" xfId="2737"/>
    <cellStyle name="Note 12 11" xfId="2738"/>
    <cellStyle name="Note 12 12" xfId="2739"/>
    <cellStyle name="Note 12 2" xfId="2740"/>
    <cellStyle name="Note 12 3" xfId="2741"/>
    <cellStyle name="Note 12 4" xfId="2742"/>
    <cellStyle name="Note 12 5" xfId="2743"/>
    <cellStyle name="Note 12 6" xfId="2744"/>
    <cellStyle name="Note 12 7" xfId="2745"/>
    <cellStyle name="Note 12 8" xfId="2746"/>
    <cellStyle name="Note 12 9" xfId="2747"/>
    <cellStyle name="Note 13" xfId="2748"/>
    <cellStyle name="Note 13 10" xfId="2749"/>
    <cellStyle name="Note 13 11" xfId="2750"/>
    <cellStyle name="Note 13 12" xfId="2751"/>
    <cellStyle name="Note 13 2" xfId="2752"/>
    <cellStyle name="Note 13 3" xfId="2753"/>
    <cellStyle name="Note 13 4" xfId="2754"/>
    <cellStyle name="Note 13 5" xfId="2755"/>
    <cellStyle name="Note 13 6" xfId="2756"/>
    <cellStyle name="Note 13 7" xfId="2757"/>
    <cellStyle name="Note 13 8" xfId="2758"/>
    <cellStyle name="Note 13 9" xfId="2759"/>
    <cellStyle name="Note 14" xfId="2760"/>
    <cellStyle name="Note 14 10" xfId="2761"/>
    <cellStyle name="Note 14 11" xfId="2762"/>
    <cellStyle name="Note 14 12" xfId="2763"/>
    <cellStyle name="Note 14 2" xfId="2764"/>
    <cellStyle name="Note 14 3" xfId="2765"/>
    <cellStyle name="Note 14 4" xfId="2766"/>
    <cellStyle name="Note 14 5" xfId="2767"/>
    <cellStyle name="Note 14 6" xfId="2768"/>
    <cellStyle name="Note 14 7" xfId="2769"/>
    <cellStyle name="Note 14 8" xfId="2770"/>
    <cellStyle name="Note 14 9" xfId="2771"/>
    <cellStyle name="Note 15" xfId="2772"/>
    <cellStyle name="Note 15 10" xfId="2773"/>
    <cellStyle name="Note 15 11" xfId="2774"/>
    <cellStyle name="Note 15 12" xfId="2775"/>
    <cellStyle name="Note 15 2" xfId="2776"/>
    <cellStyle name="Note 15 3" xfId="2777"/>
    <cellStyle name="Note 15 4" xfId="2778"/>
    <cellStyle name="Note 15 5" xfId="2779"/>
    <cellStyle name="Note 15 6" xfId="2780"/>
    <cellStyle name="Note 15 7" xfId="2781"/>
    <cellStyle name="Note 15 8" xfId="2782"/>
    <cellStyle name="Note 15 9" xfId="2783"/>
    <cellStyle name="Note 16" xfId="2784"/>
    <cellStyle name="Note 16 10" xfId="2785"/>
    <cellStyle name="Note 16 11" xfId="2786"/>
    <cellStyle name="Note 16 12" xfId="2787"/>
    <cellStyle name="Note 16 2" xfId="2788"/>
    <cellStyle name="Note 16 3" xfId="2789"/>
    <cellStyle name="Note 16 4" xfId="2790"/>
    <cellStyle name="Note 16 5" xfId="2791"/>
    <cellStyle name="Note 16 6" xfId="2792"/>
    <cellStyle name="Note 16 7" xfId="2793"/>
    <cellStyle name="Note 16 8" xfId="2794"/>
    <cellStyle name="Note 16 9" xfId="2795"/>
    <cellStyle name="Note 17" xfId="2796"/>
    <cellStyle name="Note 17 10" xfId="2797"/>
    <cellStyle name="Note 17 11" xfId="2798"/>
    <cellStyle name="Note 17 12" xfId="2799"/>
    <cellStyle name="Note 17 2" xfId="2800"/>
    <cellStyle name="Note 17 3" xfId="2801"/>
    <cellStyle name="Note 17 4" xfId="2802"/>
    <cellStyle name="Note 17 5" xfId="2803"/>
    <cellStyle name="Note 17 6" xfId="2804"/>
    <cellStyle name="Note 17 7" xfId="2805"/>
    <cellStyle name="Note 17 8" xfId="2806"/>
    <cellStyle name="Note 17 9" xfId="2807"/>
    <cellStyle name="Note 18" xfId="2808"/>
    <cellStyle name="Note 18 10" xfId="2809"/>
    <cellStyle name="Note 18 11" xfId="2810"/>
    <cellStyle name="Note 18 12" xfId="2811"/>
    <cellStyle name="Note 18 2" xfId="2812"/>
    <cellStyle name="Note 18 3" xfId="2813"/>
    <cellStyle name="Note 18 4" xfId="2814"/>
    <cellStyle name="Note 18 5" xfId="2815"/>
    <cellStyle name="Note 18 6" xfId="2816"/>
    <cellStyle name="Note 18 7" xfId="2817"/>
    <cellStyle name="Note 18 8" xfId="2818"/>
    <cellStyle name="Note 18 9" xfId="2819"/>
    <cellStyle name="Note 19" xfId="2820"/>
    <cellStyle name="Note 19 10" xfId="2821"/>
    <cellStyle name="Note 19 11" xfId="2822"/>
    <cellStyle name="Note 19 12" xfId="2823"/>
    <cellStyle name="Note 19 2" xfId="2824"/>
    <cellStyle name="Note 19 3" xfId="2825"/>
    <cellStyle name="Note 19 4" xfId="2826"/>
    <cellStyle name="Note 19 5" xfId="2827"/>
    <cellStyle name="Note 19 6" xfId="2828"/>
    <cellStyle name="Note 19 7" xfId="2829"/>
    <cellStyle name="Note 19 8" xfId="2830"/>
    <cellStyle name="Note 19 9" xfId="2831"/>
    <cellStyle name="Note 2" xfId="2832"/>
    <cellStyle name="Note 2 10" xfId="2833"/>
    <cellStyle name="Note 2 11" xfId="2834"/>
    <cellStyle name="Note 2 12" xfId="2835"/>
    <cellStyle name="Note 2 2" xfId="2836"/>
    <cellStyle name="Note 2 3" xfId="2837"/>
    <cellStyle name="Note 2 4" xfId="2838"/>
    <cellStyle name="Note 2 5" xfId="2839"/>
    <cellStyle name="Note 2 6" xfId="2840"/>
    <cellStyle name="Note 2 7" xfId="2841"/>
    <cellStyle name="Note 2 8" xfId="2842"/>
    <cellStyle name="Note 2 9" xfId="2843"/>
    <cellStyle name="Note 20" xfId="2844"/>
    <cellStyle name="Note 20 10" xfId="2845"/>
    <cellStyle name="Note 20 11" xfId="2846"/>
    <cellStyle name="Note 20 12" xfId="2847"/>
    <cellStyle name="Note 20 2" xfId="2848"/>
    <cellStyle name="Note 20 3" xfId="2849"/>
    <cellStyle name="Note 20 4" xfId="2850"/>
    <cellStyle name="Note 20 5" xfId="2851"/>
    <cellStyle name="Note 20 6" xfId="2852"/>
    <cellStyle name="Note 20 7" xfId="2853"/>
    <cellStyle name="Note 20 8" xfId="2854"/>
    <cellStyle name="Note 20 9" xfId="2855"/>
    <cellStyle name="Note 21" xfId="2856"/>
    <cellStyle name="Note 21 10" xfId="2857"/>
    <cellStyle name="Note 21 11" xfId="2858"/>
    <cellStyle name="Note 21 12" xfId="2859"/>
    <cellStyle name="Note 21 2" xfId="2860"/>
    <cellStyle name="Note 21 3" xfId="2861"/>
    <cellStyle name="Note 21 4" xfId="2862"/>
    <cellStyle name="Note 21 5" xfId="2863"/>
    <cellStyle name="Note 21 6" xfId="2864"/>
    <cellStyle name="Note 21 7" xfId="2865"/>
    <cellStyle name="Note 21 8" xfId="2866"/>
    <cellStyle name="Note 21 9" xfId="2867"/>
    <cellStyle name="Note 22" xfId="2868"/>
    <cellStyle name="Note 22 10" xfId="2869"/>
    <cellStyle name="Note 22 11" xfId="2870"/>
    <cellStyle name="Note 22 12" xfId="2871"/>
    <cellStyle name="Note 22 2" xfId="2872"/>
    <cellStyle name="Note 22 3" xfId="2873"/>
    <cellStyle name="Note 22 4" xfId="2874"/>
    <cellStyle name="Note 22 5" xfId="2875"/>
    <cellStyle name="Note 22 6" xfId="2876"/>
    <cellStyle name="Note 22 7" xfId="2877"/>
    <cellStyle name="Note 22 8" xfId="2878"/>
    <cellStyle name="Note 22 9" xfId="2879"/>
    <cellStyle name="Note 23" xfId="2880"/>
    <cellStyle name="Note 23 10" xfId="2881"/>
    <cellStyle name="Note 23 11" xfId="2882"/>
    <cellStyle name="Note 23 12" xfId="2883"/>
    <cellStyle name="Note 23 2" xfId="2884"/>
    <cellStyle name="Note 23 3" xfId="2885"/>
    <cellStyle name="Note 23 4" xfId="2886"/>
    <cellStyle name="Note 23 5" xfId="2887"/>
    <cellStyle name="Note 23 6" xfId="2888"/>
    <cellStyle name="Note 23 7" xfId="2889"/>
    <cellStyle name="Note 23 8" xfId="2890"/>
    <cellStyle name="Note 23 9" xfId="2891"/>
    <cellStyle name="Note 24" xfId="2892"/>
    <cellStyle name="Note 24 10" xfId="2893"/>
    <cellStyle name="Note 24 11" xfId="2894"/>
    <cellStyle name="Note 24 12" xfId="2895"/>
    <cellStyle name="Note 24 2" xfId="2896"/>
    <cellStyle name="Note 24 3" xfId="2897"/>
    <cellStyle name="Note 24 4" xfId="2898"/>
    <cellStyle name="Note 24 5" xfId="2899"/>
    <cellStyle name="Note 24 6" xfId="2900"/>
    <cellStyle name="Note 24 7" xfId="2901"/>
    <cellStyle name="Note 24 8" xfId="2902"/>
    <cellStyle name="Note 24 9" xfId="2903"/>
    <cellStyle name="Note 25" xfId="2904"/>
    <cellStyle name="Note 25 10" xfId="2905"/>
    <cellStyle name="Note 25 11" xfId="2906"/>
    <cellStyle name="Note 25 12" xfId="2907"/>
    <cellStyle name="Note 25 2" xfId="2908"/>
    <cellStyle name="Note 25 3" xfId="2909"/>
    <cellStyle name="Note 25 4" xfId="2910"/>
    <cellStyle name="Note 25 5" xfId="2911"/>
    <cellStyle name="Note 25 6" xfId="2912"/>
    <cellStyle name="Note 25 7" xfId="2913"/>
    <cellStyle name="Note 25 8" xfId="2914"/>
    <cellStyle name="Note 25 9" xfId="2915"/>
    <cellStyle name="Note 26" xfId="2916"/>
    <cellStyle name="Note 26 10" xfId="2917"/>
    <cellStyle name="Note 26 11" xfId="2918"/>
    <cellStyle name="Note 26 12" xfId="2919"/>
    <cellStyle name="Note 26 2" xfId="2920"/>
    <cellStyle name="Note 26 3" xfId="2921"/>
    <cellStyle name="Note 26 4" xfId="2922"/>
    <cellStyle name="Note 26 5" xfId="2923"/>
    <cellStyle name="Note 26 6" xfId="2924"/>
    <cellStyle name="Note 26 7" xfId="2925"/>
    <cellStyle name="Note 26 8" xfId="2926"/>
    <cellStyle name="Note 26 9" xfId="2927"/>
    <cellStyle name="Note 27" xfId="2928"/>
    <cellStyle name="Note 27 10" xfId="2929"/>
    <cellStyle name="Note 27 11" xfId="2930"/>
    <cellStyle name="Note 27 12" xfId="2931"/>
    <cellStyle name="Note 27 2" xfId="2932"/>
    <cellStyle name="Note 27 3" xfId="2933"/>
    <cellStyle name="Note 27 4" xfId="2934"/>
    <cellStyle name="Note 27 5" xfId="2935"/>
    <cellStyle name="Note 27 6" xfId="2936"/>
    <cellStyle name="Note 27 7" xfId="2937"/>
    <cellStyle name="Note 27 8" xfId="2938"/>
    <cellStyle name="Note 27 9" xfId="2939"/>
    <cellStyle name="Note 28" xfId="2940"/>
    <cellStyle name="Note 28 10" xfId="2941"/>
    <cellStyle name="Note 28 11" xfId="2942"/>
    <cellStyle name="Note 28 12" xfId="2943"/>
    <cellStyle name="Note 28 2" xfId="2944"/>
    <cellStyle name="Note 28 3" xfId="2945"/>
    <cellStyle name="Note 28 4" xfId="2946"/>
    <cellStyle name="Note 28 5" xfId="2947"/>
    <cellStyle name="Note 28 6" xfId="2948"/>
    <cellStyle name="Note 28 7" xfId="2949"/>
    <cellStyle name="Note 28 8" xfId="2950"/>
    <cellStyle name="Note 28 9" xfId="2951"/>
    <cellStyle name="Note 29" xfId="2952"/>
    <cellStyle name="Note 3" xfId="2953"/>
    <cellStyle name="Note 3 10" xfId="2954"/>
    <cellStyle name="Note 3 11" xfId="2955"/>
    <cellStyle name="Note 3 12" xfId="2956"/>
    <cellStyle name="Note 3 2" xfId="2957"/>
    <cellStyle name="Note 3 3" xfId="2958"/>
    <cellStyle name="Note 3 4" xfId="2959"/>
    <cellStyle name="Note 3 5" xfId="2960"/>
    <cellStyle name="Note 3 6" xfId="2961"/>
    <cellStyle name="Note 3 7" xfId="2962"/>
    <cellStyle name="Note 3 8" xfId="2963"/>
    <cellStyle name="Note 3 9" xfId="2964"/>
    <cellStyle name="Note 30" xfId="2965"/>
    <cellStyle name="Note 4" xfId="2966"/>
    <cellStyle name="Note 4 10" xfId="2967"/>
    <cellStyle name="Note 4 11" xfId="2968"/>
    <cellStyle name="Note 4 12" xfId="2969"/>
    <cellStyle name="Note 4 2" xfId="2970"/>
    <cellStyle name="Note 4 3" xfId="2971"/>
    <cellStyle name="Note 4 4" xfId="2972"/>
    <cellStyle name="Note 4 5" xfId="2973"/>
    <cellStyle name="Note 4 6" xfId="2974"/>
    <cellStyle name="Note 4 7" xfId="2975"/>
    <cellStyle name="Note 4 8" xfId="2976"/>
    <cellStyle name="Note 4 9" xfId="2977"/>
    <cellStyle name="Note 5" xfId="2978"/>
    <cellStyle name="Note 5 10" xfId="2979"/>
    <cellStyle name="Note 5 11" xfId="2980"/>
    <cellStyle name="Note 5 12" xfId="2981"/>
    <cellStyle name="Note 5 2" xfId="2982"/>
    <cellStyle name="Note 5 3" xfId="2983"/>
    <cellStyle name="Note 5 4" xfId="2984"/>
    <cellStyle name="Note 5 5" xfId="2985"/>
    <cellStyle name="Note 5 6" xfId="2986"/>
    <cellStyle name="Note 5 7" xfId="2987"/>
    <cellStyle name="Note 5 8" xfId="2988"/>
    <cellStyle name="Note 5 9" xfId="2989"/>
    <cellStyle name="Note 6" xfId="2990"/>
    <cellStyle name="Note 6 10" xfId="2991"/>
    <cellStyle name="Note 6 11" xfId="2992"/>
    <cellStyle name="Note 6 12" xfId="2993"/>
    <cellStyle name="Note 6 2" xfId="2994"/>
    <cellStyle name="Note 6 3" xfId="2995"/>
    <cellStyle name="Note 6 4" xfId="2996"/>
    <cellStyle name="Note 6 5" xfId="2997"/>
    <cellStyle name="Note 6 6" xfId="2998"/>
    <cellStyle name="Note 6 7" xfId="2999"/>
    <cellStyle name="Note 6 8" xfId="3000"/>
    <cellStyle name="Note 6 9" xfId="3001"/>
    <cellStyle name="Note 7" xfId="3002"/>
    <cellStyle name="Note 7 10" xfId="3003"/>
    <cellStyle name="Note 7 11" xfId="3004"/>
    <cellStyle name="Note 7 12" xfId="3005"/>
    <cellStyle name="Note 7 2" xfId="3006"/>
    <cellStyle name="Note 7 3" xfId="3007"/>
    <cellStyle name="Note 7 4" xfId="3008"/>
    <cellStyle name="Note 7 5" xfId="3009"/>
    <cellStyle name="Note 7 6" xfId="3010"/>
    <cellStyle name="Note 7 7" xfId="3011"/>
    <cellStyle name="Note 7 8" xfId="3012"/>
    <cellStyle name="Note 7 9" xfId="3013"/>
    <cellStyle name="Note 8" xfId="3014"/>
    <cellStyle name="Note 8 10" xfId="3015"/>
    <cellStyle name="Note 8 11" xfId="3016"/>
    <cellStyle name="Note 8 12" xfId="3017"/>
    <cellStyle name="Note 8 2" xfId="3018"/>
    <cellStyle name="Note 8 3" xfId="3019"/>
    <cellStyle name="Note 8 4" xfId="3020"/>
    <cellStyle name="Note 8 5" xfId="3021"/>
    <cellStyle name="Note 8 6" xfId="3022"/>
    <cellStyle name="Note 8 7" xfId="3023"/>
    <cellStyle name="Note 8 8" xfId="3024"/>
    <cellStyle name="Note 8 9" xfId="3025"/>
    <cellStyle name="Note 9" xfId="3026"/>
    <cellStyle name="Note 9 10" xfId="3027"/>
    <cellStyle name="Note 9 11" xfId="3028"/>
    <cellStyle name="Note 9 12" xfId="3029"/>
    <cellStyle name="Note 9 2" xfId="3030"/>
    <cellStyle name="Note 9 3" xfId="3031"/>
    <cellStyle name="Note 9 4" xfId="3032"/>
    <cellStyle name="Note 9 5" xfId="3033"/>
    <cellStyle name="Note 9 6" xfId="3034"/>
    <cellStyle name="Note 9 7" xfId="3035"/>
    <cellStyle name="Note 9 8" xfId="3036"/>
    <cellStyle name="Note 9 9" xfId="3037"/>
    <cellStyle name="Output" xfId="3038"/>
    <cellStyle name="Output 2" xfId="3039"/>
    <cellStyle name="Percent" xfId="3040"/>
    <cellStyle name="Percent 10" xfId="3041"/>
    <cellStyle name="Percent 11" xfId="3042"/>
    <cellStyle name="Percent 12" xfId="3043"/>
    <cellStyle name="Percent 2" xfId="3044"/>
    <cellStyle name="Percent 3" xfId="3045"/>
    <cellStyle name="Percent 4" xfId="3046"/>
    <cellStyle name="Percent 5" xfId="3047"/>
    <cellStyle name="Percent 6" xfId="3048"/>
    <cellStyle name="Percent 7" xfId="3049"/>
    <cellStyle name="Percent 8" xfId="3050"/>
    <cellStyle name="Percent 9" xfId="3051"/>
    <cellStyle name="Title" xfId="3052"/>
    <cellStyle name="Title 2" xfId="3053"/>
    <cellStyle name="Total" xfId="3054"/>
    <cellStyle name="Total 2" xfId="3055"/>
    <cellStyle name="Warning Text" xfId="305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xdr:row>
      <xdr:rowOff>76200</xdr:rowOff>
    </xdr:from>
    <xdr:to>
      <xdr:col>10</xdr:col>
      <xdr:colOff>361950</xdr:colOff>
      <xdr:row>46</xdr:row>
      <xdr:rowOff>9525</xdr:rowOff>
    </xdr:to>
    <xdr:sp>
      <xdr:nvSpPr>
        <xdr:cNvPr id="1" name="TextBox 1"/>
        <xdr:cNvSpPr txBox="1">
          <a:spLocks noChangeArrowheads="1"/>
        </xdr:cNvSpPr>
      </xdr:nvSpPr>
      <xdr:spPr>
        <a:xfrm>
          <a:off x="295275" y="266700"/>
          <a:ext cx="5876925" cy="8505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Broadcasters are asked to list all programs of national interest (PNI) including projects that, although licensed, did not ultimately go into production.  For English-language services, PNI includes categories 2(b) Long-form documentaries, 7 Drama and comedy, and all qualifying Canadian award shows (as defined in Regulatory Policy 2010-808).  For French-language services, PNI categories are 2(b), 7, 8(a) Music and dance other than music video programs or clips, 8(b) Music video clips, 8(c) Music video programs and 9 Variety.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Year Commissioned / First Year of Broadcast</a:t>
          </a:r>
          <a:r>
            <a:rPr lang="en-US" cap="none" sz="1100" b="0" i="0" u="none" baseline="0">
              <a:solidFill>
                <a:srgbClr val="000000"/>
              </a:solidFill>
              <a:latin typeface="Calibri"/>
              <a:ea typeface="Calibri"/>
              <a:cs typeface="Calibri"/>
            </a:rPr>
            <a:t>:  "Year Commissioned" relates to development projects that did not go to air and "First Year of Broadcast" pertains to all other programs.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Certification number:  </a:t>
          </a:r>
          <a:r>
            <a:rPr lang="en-US" cap="none" sz="1100" b="0" i="0" u="none" baseline="0">
              <a:solidFill>
                <a:srgbClr val="000000"/>
              </a:solidFill>
              <a:latin typeface="Calibri"/>
              <a:ea typeface="Calibri"/>
              <a:cs typeface="Calibri"/>
            </a:rPr>
            <a:t>The Canadian certification number given to the project either by the Commission or by the Canadian Audio-Visual Certification Office (CAVCO).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Hours produced:</a:t>
          </a:r>
          <a:r>
            <a:rPr lang="en-US" cap="none" sz="1100" b="0" i="0" u="none" baseline="0">
              <a:solidFill>
                <a:srgbClr val="000000"/>
              </a:solidFill>
              <a:latin typeface="Calibri"/>
              <a:ea typeface="Calibri"/>
              <a:cs typeface="Calibri"/>
            </a:rPr>
            <a:t>  Total number of hours of programming developed or produced and measured in broadcast hours.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Independent, affiliate, in-house</a:t>
          </a:r>
          <a:r>
            <a:rPr lang="en-US" cap="none" sz="1100" b="0" i="0" u="none" baseline="0">
              <a:solidFill>
                <a:srgbClr val="000000"/>
              </a:solidFill>
              <a:latin typeface="Calibri"/>
              <a:ea typeface="Calibri"/>
              <a:cs typeface="Calibri"/>
            </a:rPr>
            <a:t>: An independent production company is defined as a production company in which a television licensee owns or controls, directly or indirectly, in aggregate less than 30% of the equity.  Equity interest of 30% or greater  indicates a broadcaster-affiliated production and an in-house production is controlled by the broadcaster entirely.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Regional production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English-language </a:t>
          </a:r>
          <a:r>
            <a:rPr lang="en-US" cap="none" sz="1100" b="0" i="0" u="none" baseline="0">
              <a:solidFill>
                <a:srgbClr val="000000"/>
              </a:solidFill>
              <a:latin typeface="Calibri"/>
              <a:ea typeface="Calibri"/>
              <a:cs typeface="Calibri"/>
            </a:rPr>
            <a:t>programs at least 30 minutes long (less a reasonable amount of time for commercials, if any) in which the principal photography occurred in Canada at a distance of more than 150 kilometres from Toronto or Vancouver. Programs in which the principal photography occurred on Vancouver Island will also be considered regionally produced programs.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French-language </a:t>
          </a:r>
          <a:r>
            <a:rPr lang="en-US" cap="none" sz="1100" b="0" i="0" u="none" baseline="0">
              <a:solidFill>
                <a:srgbClr val="000000"/>
              </a:solidFill>
              <a:latin typeface="Calibri"/>
              <a:ea typeface="Calibri"/>
              <a:cs typeface="Calibri"/>
            </a:rPr>
            <a:t>programs at least 30 minutes long (less a reasonable amount of time for  commercials, if any) in which the principal photography occurred in Canada at a distance of more than 150 kilometres from Montréal.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Programs</a:t>
          </a:r>
          <a:r>
            <a:rPr lang="en-US" cap="none" sz="1100" b="0" i="0" u="none" baseline="0">
              <a:solidFill>
                <a:srgbClr val="000000"/>
              </a:solidFill>
              <a:latin typeface="Calibri"/>
              <a:ea typeface="Calibri"/>
              <a:cs typeface="Calibri"/>
            </a:rPr>
            <a:t> of News (Category 1), Analysis &amp; Interpretation (Category 2), Reporting &amp; Actualities (Category 3) and Sports (Category 6) are </a:t>
          </a:r>
          <a:r>
            <a:rPr lang="en-US" cap="none" sz="1100" b="1" i="0" u="none" baseline="0">
              <a:solidFill>
                <a:srgbClr val="000000"/>
              </a:solidFill>
              <a:latin typeface="Calibri"/>
              <a:ea typeface="Calibri"/>
              <a:cs typeface="Calibri"/>
            </a:rPr>
            <a:t>excluded.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OLMC producer: </a:t>
          </a:r>
          <a:r>
            <a:rPr lang="en-US" cap="none" sz="1100" b="0" i="0" u="none" baseline="0">
              <a:solidFill>
                <a:srgbClr val="000000"/>
              </a:solidFill>
              <a:latin typeface="Calibri"/>
              <a:ea typeface="Calibri"/>
              <a:cs typeface="Calibri"/>
            </a:rPr>
            <a:t>Francophone independent producers located outside of Quebec and anglophone independent producers located inside of Quebec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First broadcast: </a:t>
          </a:r>
          <a:r>
            <a:rPr lang="en-US" cap="none" sz="1100" b="0" i="0" u="none" baseline="0">
              <a:solidFill>
                <a:srgbClr val="000000"/>
              </a:solidFill>
              <a:latin typeface="Calibri"/>
              <a:ea typeface="Calibri"/>
              <a:cs typeface="Calibri"/>
            </a:rPr>
            <a:t>Date of the program's first broadcast. If the program was never broadcast, indicate “Never broadcast”.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Service (first run):  </a:t>
          </a:r>
          <a:r>
            <a:rPr lang="en-US" cap="none" sz="1100" b="0" i="0" u="none" baseline="0">
              <a:solidFill>
                <a:srgbClr val="000000"/>
              </a:solidFill>
              <a:latin typeface="Calibri"/>
              <a:ea typeface="Calibri"/>
              <a:cs typeface="Calibri"/>
            </a:rPr>
            <a:t>Name of service on which the program was first broadcast, where applicable.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Digital media component:  </a:t>
          </a:r>
          <a:r>
            <a:rPr lang="en-US" cap="none" sz="1100" b="0" i="0" u="none" baseline="0">
              <a:solidFill>
                <a:srgbClr val="000000"/>
              </a:solidFill>
              <a:latin typeface="Calibri"/>
              <a:ea typeface="Calibri"/>
              <a:cs typeface="Calibri"/>
            </a:rPr>
            <a:t>List all digital media components related to the program, such as games, interactive web content, on-demand content, podcasts, webisodes, and mobisodes.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Total eligible Canadian programming expenditures: </a:t>
          </a:r>
          <a:r>
            <a:rPr lang="en-US" cap="none" sz="1100" b="0" i="0" u="none" baseline="0">
              <a:solidFill>
                <a:srgbClr val="000000"/>
              </a:solidFill>
              <a:latin typeface="Calibri"/>
              <a:ea typeface="Calibri"/>
              <a:cs typeface="Calibri"/>
            </a:rPr>
            <a:t>Total eligible expenditures of the program, including acquisition of rights, loss on equity and expenditures on scripts and concepts, but excluding CMF licence fee top-up payments and tangible benefits expenditures.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26</xdr:row>
      <xdr:rowOff>161925</xdr:rowOff>
    </xdr:from>
    <xdr:ext cx="180975" cy="266700"/>
    <xdr:sp fLocksText="0">
      <xdr:nvSpPr>
        <xdr:cNvPr id="1" name="TextBox 1"/>
        <xdr:cNvSpPr txBox="1">
          <a:spLocks noChangeArrowheads="1"/>
        </xdr:cNvSpPr>
      </xdr:nvSpPr>
      <xdr:spPr>
        <a:xfrm>
          <a:off x="0" y="65055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114300</xdr:colOff>
      <xdr:row>28</xdr:row>
      <xdr:rowOff>123825</xdr:rowOff>
    </xdr:from>
    <xdr:ext cx="5781675" cy="495300"/>
    <xdr:sp>
      <xdr:nvSpPr>
        <xdr:cNvPr id="2" name="TextBox 2"/>
        <xdr:cNvSpPr txBox="1">
          <a:spLocks noChangeArrowheads="1"/>
        </xdr:cNvSpPr>
      </xdr:nvSpPr>
      <xdr:spPr>
        <a:xfrm>
          <a:off x="1209675" y="6848475"/>
          <a:ext cx="5781675" cy="495300"/>
        </a:xfrm>
        <a:prstGeom prst="rect">
          <a:avLst/>
        </a:prstGeom>
        <a:no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Budget information for individual projects are granted confidentiality and confidentiality  for</a:t>
          </a:r>
          <a:r>
            <a:rPr lang="en-US" cap="none" sz="1100" b="0" i="0" u="none" baseline="0">
              <a:solidFill>
                <a:srgbClr val="000000"/>
              </a:solidFill>
              <a:latin typeface="Calibri"/>
              <a:ea typeface="Calibri"/>
              <a:cs typeface="Calibri"/>
            </a:rPr>
            <a:t> aggregate regional data </a:t>
          </a:r>
          <a:r>
            <a:rPr lang="en-US" cap="none" sz="1100" b="0" i="0" u="none" baseline="0">
              <a:solidFill>
                <a:srgbClr val="000000"/>
              </a:solidFill>
              <a:latin typeface="Calibri"/>
              <a:ea typeface="Calibri"/>
              <a:cs typeface="Calibri"/>
            </a:rPr>
            <a:t>will only be granted where less than three projects are involved.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2"/>
  <sheetViews>
    <sheetView zoomScalePageLayoutView="0" workbookViewId="0" topLeftCell="A1">
      <selection activeCell="S22" sqref="S22"/>
    </sheetView>
  </sheetViews>
  <sheetFormatPr defaultColWidth="9.140625" defaultRowHeight="15"/>
  <cols>
    <col min="1" max="1" width="29.140625" style="7" customWidth="1"/>
    <col min="2" max="2" width="0.71875" style="7" hidden="1" customWidth="1"/>
    <col min="3" max="3" width="8.7109375" style="7" hidden="1" customWidth="1"/>
    <col min="4" max="4" width="0.71875" style="7" hidden="1" customWidth="1"/>
    <col min="5" max="5" width="8.7109375" style="7" hidden="1" customWidth="1"/>
    <col min="6" max="6" width="0.71875" style="7" hidden="1" customWidth="1"/>
    <col min="7" max="7" width="8.7109375" style="7" hidden="1" customWidth="1"/>
    <col min="8" max="8" width="0.71875" style="7" hidden="1" customWidth="1"/>
    <col min="9" max="9" width="8.7109375" style="7" hidden="1" customWidth="1"/>
    <col min="10" max="10" width="0.71875" style="7" customWidth="1"/>
    <col min="11" max="11" width="8.7109375" style="7" customWidth="1"/>
    <col min="12" max="12" width="0.71875" style="7" customWidth="1"/>
    <col min="13" max="13" width="8.7109375" style="7" customWidth="1"/>
    <col min="14" max="14" width="0.71875" style="7" customWidth="1"/>
    <col min="15" max="15" width="8.7109375" style="7" customWidth="1"/>
    <col min="16" max="16" width="0.71875" style="7" customWidth="1"/>
    <col min="17" max="17" width="18.7109375" style="7" hidden="1" customWidth="1"/>
    <col min="18" max="18" width="8.140625" style="7" bestFit="1" customWidth="1"/>
    <col min="19" max="16384" width="9.140625" style="7" customWidth="1"/>
  </cols>
  <sheetData>
    <row r="1" spans="1:20" ht="12">
      <c r="A1" s="73" t="s">
        <v>49</v>
      </c>
      <c r="B1" s="73"/>
      <c r="C1" s="73"/>
      <c r="D1" s="73"/>
      <c r="E1" s="73"/>
      <c r="F1" s="73"/>
      <c r="G1" s="73"/>
      <c r="H1" s="73"/>
      <c r="I1" s="73"/>
      <c r="J1" s="73"/>
      <c r="K1" s="73"/>
      <c r="L1" s="73"/>
      <c r="M1" s="73"/>
      <c r="N1" s="73"/>
      <c r="O1" s="73"/>
      <c r="P1" s="6"/>
      <c r="Q1" s="6"/>
      <c r="R1" s="6"/>
      <c r="S1" s="6"/>
      <c r="T1" s="6"/>
    </row>
    <row r="2" spans="1:20" ht="12">
      <c r="A2" s="73" t="s">
        <v>50</v>
      </c>
      <c r="B2" s="73"/>
      <c r="C2" s="73"/>
      <c r="D2" s="73"/>
      <c r="E2" s="73"/>
      <c r="F2" s="73"/>
      <c r="G2" s="73"/>
      <c r="H2" s="73"/>
      <c r="I2" s="73"/>
      <c r="J2" s="73"/>
      <c r="K2" s="73"/>
      <c r="L2" s="73"/>
      <c r="M2" s="73"/>
      <c r="N2" s="73"/>
      <c r="O2" s="73"/>
      <c r="P2" s="6"/>
      <c r="Q2" s="6"/>
      <c r="R2" s="6"/>
      <c r="S2" s="6"/>
      <c r="T2" s="6"/>
    </row>
    <row r="3" spans="1:20" ht="12">
      <c r="A3" s="73" t="s">
        <v>51</v>
      </c>
      <c r="B3" s="73"/>
      <c r="C3" s="73"/>
      <c r="D3" s="73"/>
      <c r="E3" s="73"/>
      <c r="F3" s="73"/>
      <c r="G3" s="73"/>
      <c r="H3" s="73"/>
      <c r="I3" s="73"/>
      <c r="J3" s="73"/>
      <c r="K3" s="73"/>
      <c r="L3" s="73"/>
      <c r="M3" s="73"/>
      <c r="N3" s="73"/>
      <c r="O3" s="73"/>
      <c r="P3" s="6"/>
      <c r="Q3" s="6"/>
      <c r="R3" s="6"/>
      <c r="S3" s="6"/>
      <c r="T3" s="6"/>
    </row>
    <row r="4" spans="1:20" ht="12">
      <c r="A4" s="73" t="s">
        <v>52</v>
      </c>
      <c r="B4" s="73"/>
      <c r="C4" s="73"/>
      <c r="D4" s="73"/>
      <c r="E4" s="73"/>
      <c r="F4" s="73"/>
      <c r="G4" s="73"/>
      <c r="H4" s="73"/>
      <c r="I4" s="73"/>
      <c r="J4" s="73"/>
      <c r="K4" s="73"/>
      <c r="L4" s="73"/>
      <c r="M4" s="73"/>
      <c r="N4" s="73"/>
      <c r="O4" s="73"/>
      <c r="P4" s="6"/>
      <c r="Q4" s="6"/>
      <c r="R4" s="6"/>
      <c r="S4" s="6"/>
      <c r="T4" s="6"/>
    </row>
    <row r="5" spans="1:20" ht="12">
      <c r="A5" s="6"/>
      <c r="B5" s="6"/>
      <c r="C5" s="6"/>
      <c r="D5" s="6"/>
      <c r="E5" s="6"/>
      <c r="F5" s="6"/>
      <c r="G5" s="6"/>
      <c r="H5" s="6"/>
      <c r="I5" s="6"/>
      <c r="J5" s="6"/>
      <c r="K5" s="6"/>
      <c r="L5" s="6"/>
      <c r="M5" s="6"/>
      <c r="N5" s="6"/>
      <c r="O5" s="6"/>
      <c r="P5" s="6"/>
      <c r="Q5" s="6"/>
      <c r="R5" s="6"/>
      <c r="S5" s="6"/>
      <c r="T5" s="6"/>
    </row>
    <row r="6" spans="1:20" s="10" customFormat="1" ht="36">
      <c r="A6" s="8" t="s">
        <v>37</v>
      </c>
      <c r="B6" s="9"/>
      <c r="C6" s="18" t="s">
        <v>38</v>
      </c>
      <c r="D6" s="9"/>
      <c r="E6" s="18" t="s">
        <v>40</v>
      </c>
      <c r="F6" s="9"/>
      <c r="G6" s="18" t="s">
        <v>56</v>
      </c>
      <c r="H6" s="9"/>
      <c r="I6" s="18" t="s">
        <v>57</v>
      </c>
      <c r="J6" s="9"/>
      <c r="K6" s="18" t="s">
        <v>39</v>
      </c>
      <c r="L6" s="9"/>
      <c r="M6" s="18" t="s">
        <v>43</v>
      </c>
      <c r="N6" s="9"/>
      <c r="O6" s="18" t="s">
        <v>42</v>
      </c>
      <c r="P6" s="9"/>
      <c r="Q6" s="8" t="s">
        <v>53</v>
      </c>
      <c r="R6" s="9"/>
      <c r="S6" s="9"/>
      <c r="T6" s="9"/>
    </row>
    <row r="7" spans="1:20" ht="12">
      <c r="A7" s="6" t="s">
        <v>36</v>
      </c>
      <c r="B7" s="6"/>
      <c r="C7" s="19">
        <v>4058</v>
      </c>
      <c r="D7" s="6"/>
      <c r="E7" s="11">
        <v>1420.3</v>
      </c>
      <c r="F7" s="6"/>
      <c r="G7" s="12">
        <v>0</v>
      </c>
      <c r="H7" s="6"/>
      <c r="I7" s="12">
        <f aca="true" t="shared" si="0" ref="I7:I13">C7-E7-G7</f>
        <v>2637.7</v>
      </c>
      <c r="J7" s="6"/>
      <c r="K7" s="14">
        <f>I7*0.5/12*12+0.19</f>
        <v>1319.04</v>
      </c>
      <c r="L7" s="6"/>
      <c r="M7" s="14">
        <v>0</v>
      </c>
      <c r="N7" s="6"/>
      <c r="O7" s="14">
        <f aca="true" t="shared" si="1" ref="O7:O12">K7+M7</f>
        <v>1319.04</v>
      </c>
      <c r="P7" s="6"/>
      <c r="Q7" s="17" t="s">
        <v>54</v>
      </c>
      <c r="R7" s="13"/>
      <c r="S7" s="6"/>
      <c r="T7" s="6"/>
    </row>
    <row r="8" spans="1:20" ht="12">
      <c r="A8" s="6" t="s">
        <v>41</v>
      </c>
      <c r="B8" s="6"/>
      <c r="C8" s="19">
        <v>4108</v>
      </c>
      <c r="D8" s="6"/>
      <c r="E8" s="11">
        <v>0</v>
      </c>
      <c r="F8" s="6"/>
      <c r="G8" s="12">
        <v>0</v>
      </c>
      <c r="H8" s="6"/>
      <c r="I8" s="12">
        <f t="shared" si="0"/>
        <v>4108</v>
      </c>
      <c r="J8" s="6"/>
      <c r="K8" s="14">
        <f>I8*0.5/12*3</f>
        <v>513.5</v>
      </c>
      <c r="L8" s="6"/>
      <c r="M8" s="14">
        <f>I8-K8-2200</f>
        <v>1394.5</v>
      </c>
      <c r="N8" s="6"/>
      <c r="O8" s="14">
        <f t="shared" si="1"/>
        <v>1908</v>
      </c>
      <c r="P8" s="6"/>
      <c r="Q8" s="17" t="s">
        <v>54</v>
      </c>
      <c r="R8" s="13"/>
      <c r="S8" s="6"/>
      <c r="T8" s="6"/>
    </row>
    <row r="9" spans="1:20" ht="12">
      <c r="A9" s="6" t="s">
        <v>44</v>
      </c>
      <c r="B9" s="6"/>
      <c r="C9" s="19">
        <f>7700</f>
        <v>7700</v>
      </c>
      <c r="D9" s="6"/>
      <c r="E9" s="11">
        <v>4928.782999999999</v>
      </c>
      <c r="F9" s="6"/>
      <c r="G9" s="12">
        <v>2001.217</v>
      </c>
      <c r="H9" s="6"/>
      <c r="I9" s="12">
        <f t="shared" si="0"/>
        <v>770.0000000000005</v>
      </c>
      <c r="J9" s="6"/>
      <c r="K9" s="14">
        <f>770/2+0.13</f>
        <v>385.13</v>
      </c>
      <c r="L9" s="6"/>
      <c r="M9" s="14">
        <v>0</v>
      </c>
      <c r="N9" s="6"/>
      <c r="O9" s="14">
        <f t="shared" si="1"/>
        <v>385.13</v>
      </c>
      <c r="P9" s="6"/>
      <c r="Q9" s="17" t="s">
        <v>54</v>
      </c>
      <c r="R9" s="13"/>
      <c r="S9" s="6"/>
      <c r="T9" s="6"/>
    </row>
    <row r="10" spans="1:20" ht="12">
      <c r="A10" s="6" t="s">
        <v>46</v>
      </c>
      <c r="B10" s="6"/>
      <c r="C10" s="19">
        <v>689</v>
      </c>
      <c r="D10" s="6"/>
      <c r="E10" s="11">
        <v>551.2</v>
      </c>
      <c r="F10" s="6"/>
      <c r="G10" s="12">
        <v>0</v>
      </c>
      <c r="H10" s="6"/>
      <c r="I10" s="12">
        <f t="shared" si="0"/>
        <v>137.79999999999995</v>
      </c>
      <c r="J10" s="6"/>
      <c r="K10" s="14">
        <f>I10*0.5/12*12+0.15</f>
        <v>69.04999999999998</v>
      </c>
      <c r="L10" s="6"/>
      <c r="M10" s="14">
        <v>0</v>
      </c>
      <c r="N10" s="6"/>
      <c r="O10" s="14">
        <f t="shared" si="1"/>
        <v>69.04999999999998</v>
      </c>
      <c r="P10" s="6"/>
      <c r="Q10" s="17" t="s">
        <v>54</v>
      </c>
      <c r="R10" s="13"/>
      <c r="S10" s="6"/>
      <c r="T10" s="6"/>
    </row>
    <row r="11" spans="1:20" ht="12">
      <c r="A11" s="6" t="s">
        <v>45</v>
      </c>
      <c r="B11" s="6"/>
      <c r="C11" s="19">
        <f>150*4</f>
        <v>600</v>
      </c>
      <c r="D11" s="6"/>
      <c r="E11" s="11">
        <v>0</v>
      </c>
      <c r="F11" s="6"/>
      <c r="G11" s="12">
        <v>0</v>
      </c>
      <c r="H11" s="6"/>
      <c r="I11" s="12">
        <f t="shared" si="0"/>
        <v>600</v>
      </c>
      <c r="J11" s="6"/>
      <c r="K11" s="14">
        <f>I11*0.5/12*12</f>
        <v>300</v>
      </c>
      <c r="L11" s="6"/>
      <c r="M11" s="14">
        <v>0</v>
      </c>
      <c r="N11" s="6"/>
      <c r="O11" s="14">
        <f t="shared" si="1"/>
        <v>300</v>
      </c>
      <c r="P11" s="6"/>
      <c r="Q11" s="17" t="s">
        <v>54</v>
      </c>
      <c r="R11" s="13"/>
      <c r="S11" s="6"/>
      <c r="T11" s="6"/>
    </row>
    <row r="12" spans="1:20" ht="12">
      <c r="A12" s="6" t="s">
        <v>47</v>
      </c>
      <c r="B12" s="6"/>
      <c r="C12" s="19">
        <v>240</v>
      </c>
      <c r="D12" s="6"/>
      <c r="E12" s="11">
        <v>0</v>
      </c>
      <c r="F12" s="6"/>
      <c r="G12" s="12">
        <v>0</v>
      </c>
      <c r="H12" s="6"/>
      <c r="I12" s="12">
        <f t="shared" si="0"/>
        <v>240</v>
      </c>
      <c r="J12" s="6"/>
      <c r="K12" s="14">
        <f>I12*0.5/12*2</f>
        <v>20</v>
      </c>
      <c r="L12" s="6"/>
      <c r="M12" s="14">
        <v>0</v>
      </c>
      <c r="N12" s="6"/>
      <c r="O12" s="14">
        <f t="shared" si="1"/>
        <v>20</v>
      </c>
      <c r="P12" s="6"/>
      <c r="Q12" s="17" t="s">
        <v>54</v>
      </c>
      <c r="R12" s="13"/>
      <c r="S12" s="6"/>
      <c r="T12" s="6"/>
    </row>
    <row r="13" spans="1:20" ht="14.25">
      <c r="A13" s="6" t="s">
        <v>58</v>
      </c>
      <c r="B13" s="6"/>
      <c r="C13" s="19">
        <f>234.375*7</f>
        <v>1640.625</v>
      </c>
      <c r="D13" s="6"/>
      <c r="E13" s="11">
        <v>399.424</v>
      </c>
      <c r="F13" s="6"/>
      <c r="G13" s="12">
        <v>703.125</v>
      </c>
      <c r="H13" s="6"/>
      <c r="I13" s="12">
        <f t="shared" si="0"/>
        <v>538.076</v>
      </c>
      <c r="J13" s="6"/>
      <c r="K13" s="14">
        <f>386.4+0.04</f>
        <v>386.44</v>
      </c>
      <c r="L13" s="6"/>
      <c r="M13" s="14">
        <v>0</v>
      </c>
      <c r="N13" s="6"/>
      <c r="O13" s="14">
        <f>K13+M13</f>
        <v>386.44</v>
      </c>
      <c r="P13" s="6"/>
      <c r="Q13" s="17" t="s">
        <v>55</v>
      </c>
      <c r="R13" s="13"/>
      <c r="S13" s="6"/>
      <c r="T13" s="6"/>
    </row>
    <row r="14" spans="1:20" ht="6.75" customHeight="1">
      <c r="A14" s="6"/>
      <c r="B14" s="6"/>
      <c r="C14" s="11"/>
      <c r="D14" s="6"/>
      <c r="E14" s="11"/>
      <c r="F14" s="6"/>
      <c r="G14" s="12"/>
      <c r="H14" s="6"/>
      <c r="I14" s="12"/>
      <c r="J14" s="6"/>
      <c r="K14" s="14"/>
      <c r="L14" s="6"/>
      <c r="M14" s="14"/>
      <c r="N14" s="6"/>
      <c r="O14" s="14"/>
      <c r="P14" s="6"/>
      <c r="Q14" s="17"/>
      <c r="R14" s="6"/>
      <c r="S14" s="6"/>
      <c r="T14" s="6"/>
    </row>
    <row r="15" spans="1:20" ht="12">
      <c r="A15" s="15" t="s">
        <v>48</v>
      </c>
      <c r="B15" s="6"/>
      <c r="C15" s="11"/>
      <c r="D15" s="6"/>
      <c r="E15" s="11"/>
      <c r="F15" s="6"/>
      <c r="G15" s="12"/>
      <c r="H15" s="6"/>
      <c r="I15" s="12"/>
      <c r="J15" s="6"/>
      <c r="K15" s="14"/>
      <c r="L15" s="6"/>
      <c r="M15" s="14"/>
      <c r="N15" s="6"/>
      <c r="O15" s="16">
        <f>SUM(O7:O14)</f>
        <v>4387.66</v>
      </c>
      <c r="P15" s="6"/>
      <c r="Q15" s="17"/>
      <c r="R15" s="14"/>
      <c r="S15" s="6"/>
      <c r="T15" s="6"/>
    </row>
    <row r="16" spans="1:20" ht="12">
      <c r="A16" s="6"/>
      <c r="B16" s="6"/>
      <c r="C16" s="11"/>
      <c r="D16" s="6"/>
      <c r="E16" s="11"/>
      <c r="F16" s="6"/>
      <c r="G16" s="12"/>
      <c r="H16" s="6"/>
      <c r="I16" s="12"/>
      <c r="J16" s="6"/>
      <c r="K16" s="14"/>
      <c r="L16" s="6"/>
      <c r="M16" s="14"/>
      <c r="N16" s="6"/>
      <c r="O16" s="14"/>
      <c r="P16" s="6"/>
      <c r="Q16" s="6"/>
      <c r="R16" s="6"/>
      <c r="S16" s="6"/>
      <c r="T16" s="6"/>
    </row>
    <row r="17" spans="1:20" ht="12">
      <c r="A17" s="13"/>
      <c r="B17" s="6"/>
      <c r="C17" s="19"/>
      <c r="D17" s="6"/>
      <c r="E17" s="11"/>
      <c r="F17" s="6"/>
      <c r="G17" s="12"/>
      <c r="H17" s="6"/>
      <c r="I17" s="12"/>
      <c r="J17" s="6"/>
      <c r="K17" s="14"/>
      <c r="L17" s="6"/>
      <c r="M17" s="14"/>
      <c r="N17" s="6"/>
      <c r="O17" s="14"/>
      <c r="P17" s="6"/>
      <c r="Q17" s="6"/>
      <c r="R17" s="6"/>
      <c r="S17" s="6"/>
      <c r="T17" s="6"/>
    </row>
    <row r="18" spans="1:20" ht="12">
      <c r="A18" s="6"/>
      <c r="B18" s="6"/>
      <c r="C18" s="11"/>
      <c r="D18" s="6"/>
      <c r="E18" s="11"/>
      <c r="F18" s="6"/>
      <c r="G18" s="12"/>
      <c r="H18" s="6"/>
      <c r="I18" s="12"/>
      <c r="J18" s="6"/>
      <c r="K18" s="14"/>
      <c r="L18" s="6"/>
      <c r="M18" s="14"/>
      <c r="N18" s="6"/>
      <c r="O18" s="14"/>
      <c r="P18" s="6"/>
      <c r="Q18" s="13"/>
      <c r="R18" s="13"/>
      <c r="S18" s="6"/>
      <c r="T18" s="6"/>
    </row>
    <row r="19" spans="1:20" ht="12">
      <c r="A19" s="6"/>
      <c r="B19" s="6"/>
      <c r="C19" s="11"/>
      <c r="D19" s="6"/>
      <c r="E19" s="11"/>
      <c r="F19" s="6"/>
      <c r="G19" s="12"/>
      <c r="H19" s="6"/>
      <c r="I19" s="12"/>
      <c r="J19" s="6"/>
      <c r="K19" s="14"/>
      <c r="L19" s="6"/>
      <c r="M19" s="14"/>
      <c r="N19" s="6"/>
      <c r="O19" s="14"/>
      <c r="P19" s="6"/>
      <c r="Q19" s="6"/>
      <c r="R19" s="6"/>
      <c r="S19" s="6"/>
      <c r="T19" s="6"/>
    </row>
    <row r="20" spans="1:20" ht="12">
      <c r="A20" s="6"/>
      <c r="B20" s="6"/>
      <c r="C20" s="6"/>
      <c r="D20" s="6"/>
      <c r="E20" s="6"/>
      <c r="F20" s="6"/>
      <c r="G20" s="6"/>
      <c r="H20" s="6"/>
      <c r="I20" s="12"/>
      <c r="J20" s="6"/>
      <c r="K20" s="6"/>
      <c r="L20" s="6"/>
      <c r="M20" s="6"/>
      <c r="N20" s="6"/>
      <c r="O20" s="13"/>
      <c r="P20" s="6"/>
      <c r="Q20" s="13"/>
      <c r="R20" s="6"/>
      <c r="S20" s="6"/>
      <c r="T20" s="6"/>
    </row>
    <row r="21" spans="1:20" ht="12">
      <c r="A21" s="6"/>
      <c r="B21" s="6"/>
      <c r="C21" s="6"/>
      <c r="D21" s="6"/>
      <c r="E21" s="6"/>
      <c r="F21" s="6"/>
      <c r="G21" s="6"/>
      <c r="H21" s="6"/>
      <c r="I21" s="6"/>
      <c r="J21" s="6"/>
      <c r="K21" s="6"/>
      <c r="L21" s="6"/>
      <c r="M21" s="6"/>
      <c r="N21" s="6"/>
      <c r="O21" s="6"/>
      <c r="P21" s="6"/>
      <c r="Q21" s="6"/>
      <c r="R21" s="6"/>
      <c r="S21" s="6"/>
      <c r="T21" s="6"/>
    </row>
    <row r="22" spans="1:20" ht="12">
      <c r="A22" s="6"/>
      <c r="B22" s="6"/>
      <c r="C22" s="6"/>
      <c r="D22" s="6"/>
      <c r="E22" s="6"/>
      <c r="F22" s="6"/>
      <c r="G22" s="6"/>
      <c r="H22" s="6"/>
      <c r="I22" s="6"/>
      <c r="J22" s="6"/>
      <c r="K22" s="6"/>
      <c r="L22" s="6"/>
      <c r="M22" s="6"/>
      <c r="N22" s="6"/>
      <c r="O22" s="6"/>
      <c r="P22" s="6"/>
      <c r="Q22" s="6"/>
      <c r="R22" s="6"/>
      <c r="S22" s="6"/>
      <c r="T22" s="6"/>
    </row>
    <row r="23" spans="1:20" ht="12">
      <c r="A23" s="6"/>
      <c r="B23" s="6"/>
      <c r="C23" s="6"/>
      <c r="D23" s="6"/>
      <c r="E23" s="6"/>
      <c r="F23" s="6"/>
      <c r="G23" s="6"/>
      <c r="H23" s="6"/>
      <c r="I23" s="6"/>
      <c r="J23" s="6"/>
      <c r="K23" s="6"/>
      <c r="L23" s="6"/>
      <c r="M23" s="6"/>
      <c r="N23" s="6"/>
      <c r="O23" s="6"/>
      <c r="P23" s="6"/>
      <c r="Q23" s="6"/>
      <c r="R23" s="6"/>
      <c r="S23" s="6"/>
      <c r="T23" s="6"/>
    </row>
    <row r="24" spans="1:20" ht="12">
      <c r="A24" s="6"/>
      <c r="B24" s="6"/>
      <c r="C24" s="6"/>
      <c r="D24" s="6"/>
      <c r="E24" s="6"/>
      <c r="F24" s="6"/>
      <c r="G24" s="6"/>
      <c r="H24" s="6"/>
      <c r="I24" s="6"/>
      <c r="J24" s="6"/>
      <c r="K24" s="6"/>
      <c r="L24" s="6"/>
      <c r="M24" s="6"/>
      <c r="N24" s="6"/>
      <c r="O24" s="6"/>
      <c r="P24" s="6"/>
      <c r="Q24" s="6"/>
      <c r="R24" s="6"/>
      <c r="S24" s="6"/>
      <c r="T24" s="6"/>
    </row>
    <row r="25" spans="1:20" ht="12">
      <c r="A25" s="6"/>
      <c r="B25" s="6"/>
      <c r="C25" s="6"/>
      <c r="D25" s="6"/>
      <c r="E25" s="6"/>
      <c r="F25" s="6"/>
      <c r="G25" s="6"/>
      <c r="H25" s="6"/>
      <c r="I25" s="6"/>
      <c r="J25" s="6"/>
      <c r="K25" s="6"/>
      <c r="L25" s="6"/>
      <c r="M25" s="6"/>
      <c r="N25" s="6"/>
      <c r="O25" s="6"/>
      <c r="P25" s="6"/>
      <c r="Q25" s="6"/>
      <c r="R25" s="6"/>
      <c r="S25" s="6"/>
      <c r="T25" s="6"/>
    </row>
    <row r="26" spans="1:20" ht="12">
      <c r="A26" s="6"/>
      <c r="B26" s="6"/>
      <c r="C26" s="6"/>
      <c r="D26" s="6"/>
      <c r="E26" s="6"/>
      <c r="F26" s="6"/>
      <c r="G26" s="6"/>
      <c r="H26" s="6"/>
      <c r="I26" s="6"/>
      <c r="J26" s="6"/>
      <c r="K26" s="6"/>
      <c r="L26" s="6"/>
      <c r="M26" s="6"/>
      <c r="N26" s="6"/>
      <c r="O26" s="6"/>
      <c r="P26" s="6"/>
      <c r="Q26" s="6"/>
      <c r="R26" s="6"/>
      <c r="S26" s="6"/>
      <c r="T26" s="6"/>
    </row>
    <row r="27" spans="1:20" ht="12">
      <c r="A27" s="6"/>
      <c r="B27" s="6"/>
      <c r="C27" s="6"/>
      <c r="D27" s="6"/>
      <c r="E27" s="6"/>
      <c r="F27" s="6"/>
      <c r="G27" s="6"/>
      <c r="H27" s="6"/>
      <c r="I27" s="6"/>
      <c r="J27" s="6"/>
      <c r="K27" s="6"/>
      <c r="L27" s="6"/>
      <c r="M27" s="6"/>
      <c r="N27" s="6"/>
      <c r="O27" s="6"/>
      <c r="P27" s="6"/>
      <c r="Q27" s="6"/>
      <c r="R27" s="6"/>
      <c r="S27" s="6"/>
      <c r="T27" s="6"/>
    </row>
    <row r="28" spans="1:20" ht="12">
      <c r="A28" s="6"/>
      <c r="B28" s="6"/>
      <c r="C28" s="6"/>
      <c r="D28" s="6"/>
      <c r="E28" s="6"/>
      <c r="F28" s="6"/>
      <c r="G28" s="6"/>
      <c r="H28" s="6"/>
      <c r="I28" s="6"/>
      <c r="J28" s="6"/>
      <c r="K28" s="6"/>
      <c r="L28" s="6"/>
      <c r="M28" s="6"/>
      <c r="N28" s="6"/>
      <c r="O28" s="6"/>
      <c r="P28" s="6"/>
      <c r="Q28" s="6"/>
      <c r="R28" s="6"/>
      <c r="S28" s="6"/>
      <c r="T28" s="6"/>
    </row>
    <row r="29" spans="1:20" ht="12">
      <c r="A29" s="6"/>
      <c r="B29" s="6"/>
      <c r="C29" s="6"/>
      <c r="D29" s="6"/>
      <c r="E29" s="6"/>
      <c r="F29" s="6"/>
      <c r="G29" s="6"/>
      <c r="H29" s="6"/>
      <c r="I29" s="6"/>
      <c r="J29" s="6"/>
      <c r="K29" s="6"/>
      <c r="L29" s="6"/>
      <c r="M29" s="6"/>
      <c r="N29" s="6"/>
      <c r="O29" s="6"/>
      <c r="P29" s="6"/>
      <c r="Q29" s="6"/>
      <c r="R29" s="6"/>
      <c r="S29" s="6"/>
      <c r="T29" s="6"/>
    </row>
    <row r="30" spans="1:20" ht="12">
      <c r="A30" s="6"/>
      <c r="B30" s="6"/>
      <c r="C30" s="6"/>
      <c r="D30" s="6"/>
      <c r="E30" s="6"/>
      <c r="F30" s="6"/>
      <c r="G30" s="6"/>
      <c r="H30" s="6"/>
      <c r="I30" s="6"/>
      <c r="J30" s="6"/>
      <c r="K30" s="6"/>
      <c r="L30" s="6"/>
      <c r="M30" s="6"/>
      <c r="N30" s="6"/>
      <c r="O30" s="6"/>
      <c r="P30" s="6"/>
      <c r="Q30" s="6"/>
      <c r="R30" s="6"/>
      <c r="S30" s="6"/>
      <c r="T30" s="6"/>
    </row>
    <row r="31" spans="1:20" ht="12">
      <c r="A31" s="6"/>
      <c r="B31" s="6"/>
      <c r="C31" s="6"/>
      <c r="D31" s="6"/>
      <c r="E31" s="6"/>
      <c r="F31" s="6"/>
      <c r="G31" s="6"/>
      <c r="H31" s="6"/>
      <c r="I31" s="6"/>
      <c r="J31" s="6"/>
      <c r="K31" s="6"/>
      <c r="L31" s="6"/>
      <c r="M31" s="6"/>
      <c r="N31" s="6"/>
      <c r="O31" s="6"/>
      <c r="P31" s="6"/>
      <c r="Q31" s="6"/>
      <c r="R31" s="6"/>
      <c r="S31" s="6"/>
      <c r="T31" s="6"/>
    </row>
    <row r="32" spans="1:20" ht="12">
      <c r="A32" s="6"/>
      <c r="B32" s="6"/>
      <c r="C32" s="6"/>
      <c r="D32" s="6"/>
      <c r="E32" s="6"/>
      <c r="F32" s="6"/>
      <c r="G32" s="6"/>
      <c r="H32" s="6"/>
      <c r="I32" s="6"/>
      <c r="J32" s="6"/>
      <c r="K32" s="6"/>
      <c r="L32" s="6"/>
      <c r="M32" s="6"/>
      <c r="N32" s="6"/>
      <c r="O32" s="6"/>
      <c r="P32" s="6"/>
      <c r="Q32" s="6"/>
      <c r="R32" s="6"/>
      <c r="S32" s="6"/>
      <c r="T32" s="6"/>
    </row>
    <row r="33" spans="1:20" ht="12">
      <c r="A33" s="6"/>
      <c r="B33" s="6"/>
      <c r="C33" s="6"/>
      <c r="D33" s="6"/>
      <c r="E33" s="6"/>
      <c r="F33" s="6"/>
      <c r="G33" s="6"/>
      <c r="H33" s="6"/>
      <c r="I33" s="6"/>
      <c r="J33" s="6"/>
      <c r="K33" s="6"/>
      <c r="L33" s="6"/>
      <c r="M33" s="6"/>
      <c r="N33" s="6"/>
      <c r="O33" s="6"/>
      <c r="P33" s="6"/>
      <c r="Q33" s="6"/>
      <c r="R33" s="6"/>
      <c r="S33" s="6"/>
      <c r="T33" s="6"/>
    </row>
    <row r="34" spans="1:20" ht="12">
      <c r="A34" s="6"/>
      <c r="B34" s="6"/>
      <c r="C34" s="6"/>
      <c r="D34" s="6"/>
      <c r="E34" s="6"/>
      <c r="F34" s="6"/>
      <c r="G34" s="6"/>
      <c r="H34" s="6"/>
      <c r="I34" s="6"/>
      <c r="J34" s="6"/>
      <c r="K34" s="6"/>
      <c r="L34" s="6"/>
      <c r="M34" s="6"/>
      <c r="N34" s="6"/>
      <c r="O34" s="6"/>
      <c r="P34" s="6"/>
      <c r="Q34" s="6"/>
      <c r="R34" s="6"/>
      <c r="S34" s="6"/>
      <c r="T34" s="6"/>
    </row>
    <row r="35" spans="1:20" ht="12">
      <c r="A35" s="6"/>
      <c r="B35" s="6"/>
      <c r="C35" s="6"/>
      <c r="D35" s="6"/>
      <c r="E35" s="6"/>
      <c r="F35" s="6"/>
      <c r="G35" s="6"/>
      <c r="H35" s="6"/>
      <c r="I35" s="6"/>
      <c r="J35" s="6"/>
      <c r="K35" s="6"/>
      <c r="L35" s="6"/>
      <c r="M35" s="6"/>
      <c r="N35" s="6"/>
      <c r="O35" s="6"/>
      <c r="P35" s="6"/>
      <c r="Q35" s="6"/>
      <c r="R35" s="6"/>
      <c r="S35" s="6"/>
      <c r="T35" s="6"/>
    </row>
    <row r="36" spans="1:20" ht="12">
      <c r="A36" s="6"/>
      <c r="B36" s="6"/>
      <c r="C36" s="6"/>
      <c r="D36" s="6"/>
      <c r="E36" s="6"/>
      <c r="F36" s="6"/>
      <c r="G36" s="6"/>
      <c r="H36" s="6"/>
      <c r="I36" s="6"/>
      <c r="J36" s="6"/>
      <c r="K36" s="6"/>
      <c r="L36" s="6"/>
      <c r="M36" s="6"/>
      <c r="N36" s="6"/>
      <c r="O36" s="6"/>
      <c r="P36" s="6"/>
      <c r="Q36" s="6"/>
      <c r="R36" s="6"/>
      <c r="S36" s="6"/>
      <c r="T36" s="6"/>
    </row>
    <row r="37" spans="1:20" ht="12">
      <c r="A37" s="6"/>
      <c r="B37" s="6"/>
      <c r="C37" s="6"/>
      <c r="D37" s="6"/>
      <c r="E37" s="6"/>
      <c r="F37" s="6"/>
      <c r="G37" s="6"/>
      <c r="H37" s="6"/>
      <c r="I37" s="6"/>
      <c r="J37" s="6"/>
      <c r="K37" s="6"/>
      <c r="L37" s="6"/>
      <c r="M37" s="6"/>
      <c r="N37" s="6"/>
      <c r="O37" s="6"/>
      <c r="P37" s="6"/>
      <c r="Q37" s="6"/>
      <c r="R37" s="6"/>
      <c r="S37" s="6"/>
      <c r="T37" s="6"/>
    </row>
    <row r="38" spans="1:20" ht="12">
      <c r="A38" s="6"/>
      <c r="B38" s="6"/>
      <c r="C38" s="6"/>
      <c r="D38" s="6"/>
      <c r="E38" s="6"/>
      <c r="F38" s="6"/>
      <c r="G38" s="6"/>
      <c r="H38" s="6"/>
      <c r="I38" s="6"/>
      <c r="J38" s="6"/>
      <c r="K38" s="6"/>
      <c r="L38" s="6"/>
      <c r="M38" s="6"/>
      <c r="N38" s="6"/>
      <c r="O38" s="6"/>
      <c r="P38" s="6"/>
      <c r="Q38" s="6"/>
      <c r="R38" s="6"/>
      <c r="S38" s="6"/>
      <c r="T38" s="6"/>
    </row>
    <row r="39" spans="1:20" ht="12">
      <c r="A39" s="6"/>
      <c r="B39" s="6"/>
      <c r="C39" s="6"/>
      <c r="D39" s="6"/>
      <c r="E39" s="6"/>
      <c r="F39" s="6"/>
      <c r="G39" s="6"/>
      <c r="H39" s="6"/>
      <c r="I39" s="6"/>
      <c r="J39" s="6"/>
      <c r="K39" s="6"/>
      <c r="L39" s="6"/>
      <c r="M39" s="6"/>
      <c r="N39" s="6"/>
      <c r="O39" s="6"/>
      <c r="P39" s="6"/>
      <c r="Q39" s="6"/>
      <c r="R39" s="6"/>
      <c r="S39" s="6"/>
      <c r="T39" s="6"/>
    </row>
    <row r="41" ht="12.75">
      <c r="A41" s="20"/>
    </row>
    <row r="42" ht="12.75">
      <c r="A42" s="21"/>
    </row>
  </sheetData>
  <sheetProtection/>
  <mergeCells count="4">
    <mergeCell ref="A1:O1"/>
    <mergeCell ref="A2:O2"/>
    <mergeCell ref="A3:O3"/>
    <mergeCell ref="A4:O4"/>
  </mergeCells>
  <printOptions/>
  <pageMargins left="0.7" right="0.7" top="0.75" bottom="0.75" header="0.3" footer="0.3"/>
  <pageSetup horizontalDpi="600" verticalDpi="600" orientation="landscape"/>
</worksheet>
</file>

<file path=xl/worksheets/sheet2.xml><?xml version="1.0" encoding="utf-8"?>
<worksheet xmlns="http://schemas.openxmlformats.org/spreadsheetml/2006/main" xmlns:r="http://schemas.openxmlformats.org/officeDocument/2006/relationships">
  <dimension ref="A1:A1"/>
  <sheetViews>
    <sheetView showGridLines="0" showRowColHeaders="0" zoomScalePageLayoutView="0" workbookViewId="0" topLeftCell="A1">
      <selection activeCell="D48" sqref="D48"/>
    </sheetView>
  </sheetViews>
  <sheetFormatPr defaultColWidth="8.7109375" defaultRowHeight="15"/>
  <sheetData/>
  <sheetProtection password="C291" sheet="1"/>
  <printOptions/>
  <pageMargins left="0.25" right="0.25" top="0.75" bottom="0.75" header="0.3" footer="0.3"/>
  <pageSetup horizontalDpi="600" verticalDpi="600" orientation="portrait"/>
  <headerFooter scaleWithDoc="0" alignWithMargins="0">
    <oddHeader>&amp;CPROGRAMMING OF NATIONAL INTEREST REPORT</oddHeader>
  </headerFooter>
  <drawing r:id="rId1"/>
</worksheet>
</file>

<file path=xl/worksheets/sheet3.xml><?xml version="1.0" encoding="utf-8"?>
<worksheet xmlns="http://schemas.openxmlformats.org/spreadsheetml/2006/main" xmlns:r="http://schemas.openxmlformats.org/officeDocument/2006/relationships">
  <dimension ref="A1:K26"/>
  <sheetViews>
    <sheetView zoomScalePageLayoutView="0" workbookViewId="0" topLeftCell="A1">
      <selection activeCell="C16" sqref="C16:I17"/>
    </sheetView>
  </sheetViews>
  <sheetFormatPr defaultColWidth="8.7109375" defaultRowHeight="15"/>
  <cols>
    <col min="1" max="1" width="16.421875" style="0" customWidth="1"/>
    <col min="2" max="2" width="11.7109375" style="0" customWidth="1"/>
    <col min="3" max="3" width="19.421875" style="0" customWidth="1"/>
    <col min="4" max="5" width="13.421875" style="0" customWidth="1"/>
    <col min="6" max="6" width="17.140625" style="0" customWidth="1"/>
    <col min="7" max="7" width="13.421875" style="0" customWidth="1"/>
    <col min="8" max="8" width="16.28125" style="0" customWidth="1"/>
    <col min="9" max="9" width="15.7109375" style="0" customWidth="1"/>
  </cols>
  <sheetData>
    <row r="1" spans="1:6" ht="18.75">
      <c r="A1" s="23"/>
      <c r="D1" s="2" t="s">
        <v>31</v>
      </c>
      <c r="E1" s="2"/>
      <c r="F1" s="2"/>
    </row>
    <row r="2" spans="4:6" ht="15.75">
      <c r="D2" s="2"/>
      <c r="E2" s="2"/>
      <c r="F2" s="2"/>
    </row>
    <row r="3" spans="4:6" ht="15.75">
      <c r="D3" s="2"/>
      <c r="E3" s="3" t="s">
        <v>32</v>
      </c>
      <c r="F3" s="2"/>
    </row>
    <row r="5" spans="1:3" ht="15">
      <c r="A5" t="s">
        <v>29</v>
      </c>
      <c r="B5" s="4" t="s">
        <v>1422</v>
      </c>
      <c r="C5" s="4"/>
    </row>
    <row r="7" spans="1:3" ht="15">
      <c r="A7" t="s">
        <v>30</v>
      </c>
      <c r="B7" s="22">
        <v>2013</v>
      </c>
      <c r="C7" s="4"/>
    </row>
    <row r="8" spans="2:3" ht="15">
      <c r="B8" s="45"/>
      <c r="C8" s="24"/>
    </row>
    <row r="10" spans="1:7" ht="15">
      <c r="A10" s="25" t="s">
        <v>62</v>
      </c>
      <c r="B10" s="26"/>
      <c r="C10" s="26"/>
      <c r="D10" s="26"/>
      <c r="E10" s="26"/>
      <c r="F10" s="26"/>
      <c r="G10" s="26"/>
    </row>
    <row r="12" spans="1:11" ht="75">
      <c r="A12" s="30" t="s">
        <v>18</v>
      </c>
      <c r="B12" s="30" t="s">
        <v>19</v>
      </c>
      <c r="C12" s="46" t="s">
        <v>67</v>
      </c>
      <c r="D12" s="30" t="s">
        <v>64</v>
      </c>
      <c r="E12" s="30" t="s">
        <v>20</v>
      </c>
      <c r="F12" s="30" t="s">
        <v>65</v>
      </c>
      <c r="G12" s="30" t="s">
        <v>21</v>
      </c>
      <c r="H12" s="30" t="s">
        <v>23</v>
      </c>
      <c r="I12" s="30" t="s">
        <v>22</v>
      </c>
      <c r="J12" s="1"/>
      <c r="K12" s="1"/>
    </row>
    <row r="13" spans="1:9" s="5" customFormat="1" ht="15">
      <c r="A13" s="31" t="s">
        <v>24</v>
      </c>
      <c r="B13" s="31">
        <v>22</v>
      </c>
      <c r="C13" s="31">
        <v>90.5</v>
      </c>
      <c r="D13" s="32">
        <v>94209944</v>
      </c>
      <c r="E13" s="33">
        <f>D13/SUM($D$13:$D$17)</f>
        <v>0.26139825391411864</v>
      </c>
      <c r="F13" s="32">
        <v>10062333</v>
      </c>
      <c r="G13" s="33">
        <f>+F13/SUM($F$13:$F$17)</f>
        <v>0.24393301552465171</v>
      </c>
      <c r="H13" s="32">
        <v>5275631</v>
      </c>
      <c r="I13" s="34">
        <f>H13/SUM($H$13:$H$17)</f>
        <v>0.21339042533191085</v>
      </c>
    </row>
    <row r="14" spans="1:9" s="5" customFormat="1" ht="15">
      <c r="A14" s="31" t="s">
        <v>25</v>
      </c>
      <c r="B14" s="67">
        <v>5</v>
      </c>
      <c r="C14" s="67">
        <v>11</v>
      </c>
      <c r="D14" s="70">
        <v>21781804</v>
      </c>
      <c r="E14" s="71">
        <f>D14/SUM($D$13:$D$17)</f>
        <v>0.06043656636394524</v>
      </c>
      <c r="F14" s="70">
        <v>1275000</v>
      </c>
      <c r="G14" s="71">
        <f>+F14/SUM($F$13:$F$17)</f>
        <v>0.030908795683260624</v>
      </c>
      <c r="H14" s="70">
        <v>761500</v>
      </c>
      <c r="I14" s="72">
        <f>H14/SUM($H$13:$H$17)</f>
        <v>0.030801397764599173</v>
      </c>
    </row>
    <row r="15" spans="1:9" s="5" customFormat="1" ht="15">
      <c r="A15" s="31" t="s">
        <v>26</v>
      </c>
      <c r="B15" s="67">
        <v>40</v>
      </c>
      <c r="C15" s="31">
        <v>142.5</v>
      </c>
      <c r="D15" s="32">
        <v>190265919</v>
      </c>
      <c r="E15" s="33">
        <f>D15/SUM($D$13:$D$17)</f>
        <v>0.5279185709521824</v>
      </c>
      <c r="F15" s="32">
        <v>24330061</v>
      </c>
      <c r="G15" s="33">
        <f>+F15/SUM($F$13:$F$17)</f>
        <v>0.5898140269884452</v>
      </c>
      <c r="H15" s="32">
        <v>15944481</v>
      </c>
      <c r="I15" s="34">
        <f>H15/SUM($H$13:$H$17)</f>
        <v>0.6449275133697886</v>
      </c>
    </row>
    <row r="16" spans="1:9" s="5" customFormat="1" ht="15">
      <c r="A16" s="31" t="s">
        <v>27</v>
      </c>
      <c r="B16" s="67">
        <v>7</v>
      </c>
      <c r="C16" s="67">
        <v>25.75</v>
      </c>
      <c r="D16" s="70">
        <v>24073339</v>
      </c>
      <c r="E16" s="71">
        <f>D16/SUM($D$13:$D$17)</f>
        <v>0.06679474069619078</v>
      </c>
      <c r="F16" s="70">
        <v>1583000</v>
      </c>
      <c r="G16" s="71">
        <f>+F16/SUM($F$13:$F$17)</f>
        <v>0.03837539103262868</v>
      </c>
      <c r="H16" s="70">
        <v>946000</v>
      </c>
      <c r="I16" s="72">
        <f>H16/SUM($H$13:$H$17)</f>
        <v>0.03826411330966621</v>
      </c>
    </row>
    <row r="17" spans="1:9" s="5" customFormat="1" ht="15">
      <c r="A17" s="31" t="s">
        <v>28</v>
      </c>
      <c r="B17" s="67">
        <v>4</v>
      </c>
      <c r="C17" s="67">
        <v>16.5</v>
      </c>
      <c r="D17" s="70">
        <v>30076696</v>
      </c>
      <c r="E17" s="71">
        <f>D17/SUM($D$13:$D$17)</f>
        <v>0.08345186807356297</v>
      </c>
      <c r="F17" s="70">
        <v>4000000</v>
      </c>
      <c r="G17" s="71">
        <f>+F17/SUM($F$13:$F$17)</f>
        <v>0.09696877077101372</v>
      </c>
      <c r="H17" s="70">
        <v>1795292</v>
      </c>
      <c r="I17" s="72">
        <f>H17/SUM($H$13:$H$17)</f>
        <v>0.07261655022403517</v>
      </c>
    </row>
    <row r="18" spans="1:9" ht="15">
      <c r="A18" s="26"/>
      <c r="B18" s="26"/>
      <c r="C18" s="26"/>
      <c r="D18" s="26"/>
      <c r="E18" s="26"/>
      <c r="F18" s="35"/>
      <c r="G18" s="26"/>
      <c r="H18" s="26"/>
      <c r="I18" s="26"/>
    </row>
    <row r="19" spans="1:9" ht="15.75" thickBot="1">
      <c r="A19" s="36"/>
      <c r="B19" s="36"/>
      <c r="C19" s="36"/>
      <c r="D19" s="37"/>
      <c r="E19" s="36"/>
      <c r="F19" s="38"/>
      <c r="G19" s="37"/>
      <c r="H19" s="36"/>
      <c r="I19" s="36"/>
    </row>
    <row r="20" spans="1:9" ht="15">
      <c r="A20" s="39"/>
      <c r="B20" s="39"/>
      <c r="C20" s="39"/>
      <c r="D20" s="40"/>
      <c r="E20" s="39"/>
      <c r="F20" s="41"/>
      <c r="G20" s="40"/>
      <c r="H20" s="39"/>
      <c r="I20" s="39"/>
    </row>
    <row r="21" spans="1:9" ht="15">
      <c r="A21" s="42"/>
      <c r="B21" s="28"/>
      <c r="C21" s="28"/>
      <c r="D21" s="26"/>
      <c r="E21" s="26"/>
      <c r="F21" s="26"/>
      <c r="G21" s="26"/>
      <c r="H21" s="26"/>
      <c r="I21" s="26"/>
    </row>
    <row r="22" spans="1:9" ht="15">
      <c r="A22" s="27" t="s">
        <v>63</v>
      </c>
      <c r="B22" s="28"/>
      <c r="C22" s="28"/>
      <c r="D22" s="26"/>
      <c r="E22" s="26"/>
      <c r="F22" s="26"/>
      <c r="G22" s="26"/>
      <c r="H22" s="26"/>
      <c r="I22" s="26"/>
    </row>
    <row r="23" spans="1:9" ht="15">
      <c r="A23" s="26"/>
      <c r="B23" s="26"/>
      <c r="C23" s="26"/>
      <c r="D23" s="26"/>
      <c r="E23" s="26"/>
      <c r="F23" s="26"/>
      <c r="G23" s="26"/>
      <c r="H23" s="26"/>
      <c r="I23" s="26"/>
    </row>
    <row r="24" spans="1:9" ht="58.5" customHeight="1">
      <c r="A24" s="74" t="s">
        <v>33</v>
      </c>
      <c r="B24" s="74" t="s">
        <v>70</v>
      </c>
      <c r="C24" s="74"/>
      <c r="D24" s="75" t="s">
        <v>71</v>
      </c>
      <c r="E24" s="75"/>
      <c r="F24" s="75" t="s">
        <v>72</v>
      </c>
      <c r="G24" s="75"/>
      <c r="H24" s="75" t="s">
        <v>68</v>
      </c>
      <c r="I24" s="75"/>
    </row>
    <row r="25" spans="1:9" ht="15">
      <c r="A25" s="74"/>
      <c r="B25" s="74"/>
      <c r="C25" s="74"/>
      <c r="D25" s="29" t="s">
        <v>34</v>
      </c>
      <c r="E25" s="29" t="s">
        <v>35</v>
      </c>
      <c r="F25" s="29" t="s">
        <v>34</v>
      </c>
      <c r="G25" s="29" t="s">
        <v>35</v>
      </c>
      <c r="H25" s="29" t="s">
        <v>34</v>
      </c>
      <c r="I25" s="29" t="s">
        <v>35</v>
      </c>
    </row>
    <row r="26" spans="1:9" ht="15">
      <c r="A26" s="43">
        <v>2013</v>
      </c>
      <c r="B26" s="76">
        <v>47898773</v>
      </c>
      <c r="C26" s="77"/>
      <c r="D26" s="44">
        <v>29510743</v>
      </c>
      <c r="E26" s="48">
        <f>+D26/B26</f>
        <v>0.6161064501589634</v>
      </c>
      <c r="F26" s="44">
        <f>+B26-D26</f>
        <v>18388030</v>
      </c>
      <c r="G26" s="48">
        <f>+F26/B26</f>
        <v>0.38389354984103663</v>
      </c>
      <c r="H26" s="47">
        <v>0</v>
      </c>
      <c r="I26" s="44">
        <f>+H26/B26</f>
        <v>0</v>
      </c>
    </row>
  </sheetData>
  <sheetProtection/>
  <mergeCells count="6">
    <mergeCell ref="A24:A25"/>
    <mergeCell ref="F24:G24"/>
    <mergeCell ref="B26:C26"/>
    <mergeCell ref="D24:E24"/>
    <mergeCell ref="B24:C25"/>
    <mergeCell ref="H24:I24"/>
  </mergeCells>
  <printOptions/>
  <pageMargins left="0.2362204724409449" right="0.2362204724409449" top="0.15748031496062992" bottom="0.15748031496062992" header="0.11811023622047245" footer="0.11811023622047245"/>
  <pageSetup horizontalDpi="300" verticalDpi="300" orientation="landscape" scale="99"/>
  <drawing r:id="rId1"/>
</worksheet>
</file>

<file path=xl/worksheets/sheet4.xml><?xml version="1.0" encoding="utf-8"?>
<worksheet xmlns="http://schemas.openxmlformats.org/spreadsheetml/2006/main" xmlns:r="http://schemas.openxmlformats.org/officeDocument/2006/relationships">
  <sheetPr>
    <pageSetUpPr fitToPage="1"/>
  </sheetPr>
  <dimension ref="A1:R591"/>
  <sheetViews>
    <sheetView showGridLines="0" tabSelected="1" zoomScale="75" zoomScaleNormal="75" zoomScaleSheetLayoutView="100" zoomScalePageLayoutView="0" workbookViewId="0" topLeftCell="A1">
      <pane xSplit="1" ySplit="2" topLeftCell="F3" activePane="bottomRight" state="frozen"/>
      <selection pane="topLeft" activeCell="A1" sqref="A1"/>
      <selection pane="topRight" activeCell="B1" sqref="B1"/>
      <selection pane="bottomLeft" activeCell="A3" sqref="A3"/>
      <selection pane="bottomRight" activeCell="P3" sqref="P3"/>
    </sheetView>
  </sheetViews>
  <sheetFormatPr defaultColWidth="8.8515625" defaultRowHeight="15"/>
  <cols>
    <col min="1" max="1" width="42.7109375" style="50" customWidth="1"/>
    <col min="2" max="2" width="11.421875" style="50" customWidth="1"/>
    <col min="3" max="3" width="58.8515625" style="50" customWidth="1"/>
    <col min="4" max="4" width="9.28125" style="64" customWidth="1"/>
    <col min="5" max="5" width="9.421875" style="50" customWidth="1"/>
    <col min="6" max="6" width="10.421875" style="64" customWidth="1"/>
    <col min="7" max="7" width="15.28125" style="50" customWidth="1"/>
    <col min="8" max="8" width="13.7109375" style="64" customWidth="1"/>
    <col min="9" max="9" width="13.28125" style="50" customWidth="1"/>
    <col min="10" max="10" width="10.28125" style="50" customWidth="1"/>
    <col min="11" max="11" width="9.28125" style="50" customWidth="1"/>
    <col min="12" max="12" width="12.421875" style="50" customWidth="1"/>
    <col min="13" max="13" width="13.421875" style="50" customWidth="1"/>
    <col min="14" max="14" width="9.7109375" style="50" customWidth="1"/>
    <col min="15" max="15" width="12.28125" style="50" customWidth="1"/>
    <col min="16" max="16" width="15.00390625" style="65" customWidth="1"/>
    <col min="17" max="17" width="13.421875" style="65" customWidth="1"/>
    <col min="18" max="18" width="14.140625" style="49" customWidth="1"/>
    <col min="19" max="19" width="8.8515625" style="51" customWidth="1"/>
    <col min="20" max="16384" width="8.8515625" style="50" customWidth="1"/>
  </cols>
  <sheetData>
    <row r="1" spans="1:18" ht="15" customHeight="1">
      <c r="A1" s="83" t="s">
        <v>9</v>
      </c>
      <c r="B1" s="84"/>
      <c r="C1" s="84"/>
      <c r="D1" s="84"/>
      <c r="E1" s="84"/>
      <c r="F1" s="85"/>
      <c r="G1" s="86" t="s">
        <v>10</v>
      </c>
      <c r="H1" s="87"/>
      <c r="I1" s="87"/>
      <c r="J1" s="87"/>
      <c r="K1" s="88"/>
      <c r="L1" s="89" t="s">
        <v>11</v>
      </c>
      <c r="M1" s="90"/>
      <c r="N1" s="90"/>
      <c r="O1" s="91"/>
      <c r="P1" s="80" t="s">
        <v>12</v>
      </c>
      <c r="Q1" s="81"/>
      <c r="R1" s="82"/>
    </row>
    <row r="2" spans="1:18" ht="63.75">
      <c r="A2" s="52" t="s">
        <v>0</v>
      </c>
      <c r="B2" s="53" t="s">
        <v>1417</v>
      </c>
      <c r="C2" s="52" t="s">
        <v>7</v>
      </c>
      <c r="D2" s="52" t="s">
        <v>8</v>
      </c>
      <c r="E2" s="52" t="s">
        <v>74</v>
      </c>
      <c r="F2" s="52" t="s">
        <v>16</v>
      </c>
      <c r="G2" s="54" t="s">
        <v>59</v>
      </c>
      <c r="H2" s="54" t="s">
        <v>5</v>
      </c>
      <c r="I2" s="54" t="s">
        <v>1</v>
      </c>
      <c r="J2" s="55" t="s">
        <v>15</v>
      </c>
      <c r="K2" s="54" t="s">
        <v>17</v>
      </c>
      <c r="L2" s="56" t="s">
        <v>2</v>
      </c>
      <c r="M2" s="56" t="s">
        <v>61</v>
      </c>
      <c r="N2" s="56" t="s">
        <v>6</v>
      </c>
      <c r="O2" s="56" t="s">
        <v>14</v>
      </c>
      <c r="P2" s="57" t="s">
        <v>3</v>
      </c>
      <c r="Q2" s="57" t="s">
        <v>13</v>
      </c>
      <c r="R2" s="58" t="s">
        <v>4</v>
      </c>
    </row>
    <row r="3" spans="1:18" s="63" customFormat="1" ht="15.75" customHeight="1">
      <c r="A3" s="59" t="s">
        <v>456</v>
      </c>
      <c r="B3" s="60" t="s">
        <v>861</v>
      </c>
      <c r="C3" s="59" t="s">
        <v>407</v>
      </c>
      <c r="D3" s="61" t="s">
        <v>109</v>
      </c>
      <c r="E3" s="60" t="s">
        <v>850</v>
      </c>
      <c r="F3" s="62" t="s">
        <v>772</v>
      </c>
      <c r="G3" s="60"/>
      <c r="H3" s="61" t="s">
        <v>362</v>
      </c>
      <c r="I3" s="60"/>
      <c r="J3" s="60"/>
      <c r="K3" s="60"/>
      <c r="L3" s="60"/>
      <c r="M3" s="60"/>
      <c r="N3" s="60"/>
      <c r="O3" s="60"/>
      <c r="P3" s="68"/>
      <c r="Q3" s="69"/>
      <c r="R3" s="69"/>
    </row>
    <row r="4" spans="1:18" s="63" customFormat="1" ht="15.75" customHeight="1">
      <c r="A4" s="59" t="s">
        <v>112</v>
      </c>
      <c r="B4" s="60" t="s">
        <v>859</v>
      </c>
      <c r="C4" s="59" t="s">
        <v>113</v>
      </c>
      <c r="D4" s="61" t="s">
        <v>75</v>
      </c>
      <c r="E4" s="60" t="s">
        <v>845</v>
      </c>
      <c r="F4" s="62" t="s">
        <v>772</v>
      </c>
      <c r="G4" s="60" t="s">
        <v>1123</v>
      </c>
      <c r="H4" s="61" t="s">
        <v>362</v>
      </c>
      <c r="I4" s="60" t="s">
        <v>1124</v>
      </c>
      <c r="J4" s="60" t="s">
        <v>1125</v>
      </c>
      <c r="K4" s="60"/>
      <c r="L4" s="60" t="s">
        <v>886</v>
      </c>
      <c r="M4" s="60" t="s">
        <v>844</v>
      </c>
      <c r="N4" s="60"/>
      <c r="O4" s="60" t="s">
        <v>1125</v>
      </c>
      <c r="P4" s="68"/>
      <c r="Q4" s="69"/>
      <c r="R4" s="69"/>
    </row>
    <row r="5" spans="1:18" s="63" customFormat="1" ht="15.75" customHeight="1">
      <c r="A5" s="59" t="s">
        <v>1012</v>
      </c>
      <c r="B5" s="60" t="s">
        <v>857</v>
      </c>
      <c r="C5" s="59" t="s">
        <v>1215</v>
      </c>
      <c r="D5" s="61" t="s">
        <v>75</v>
      </c>
      <c r="E5" s="60" t="s">
        <v>845</v>
      </c>
      <c r="F5" s="62" t="s">
        <v>772</v>
      </c>
      <c r="G5" s="60" t="s">
        <v>1126</v>
      </c>
      <c r="H5" s="61" t="s">
        <v>362</v>
      </c>
      <c r="I5" s="60" t="s">
        <v>1127</v>
      </c>
      <c r="J5" s="60" t="s">
        <v>1125</v>
      </c>
      <c r="K5" s="60"/>
      <c r="L5" s="60" t="s">
        <v>928</v>
      </c>
      <c r="M5" s="60" t="s">
        <v>844</v>
      </c>
      <c r="N5" s="60" t="s">
        <v>846</v>
      </c>
      <c r="O5" s="60" t="s">
        <v>1125</v>
      </c>
      <c r="P5" s="68"/>
      <c r="Q5" s="69"/>
      <c r="R5" s="69"/>
    </row>
    <row r="6" spans="1:18" s="63" customFormat="1" ht="15.75" customHeight="1">
      <c r="A6" s="59" t="s">
        <v>565</v>
      </c>
      <c r="B6" s="60" t="s">
        <v>910</v>
      </c>
      <c r="C6" s="59" t="s">
        <v>676</v>
      </c>
      <c r="D6" s="61" t="s">
        <v>75</v>
      </c>
      <c r="E6" s="60" t="s">
        <v>850</v>
      </c>
      <c r="F6" s="62" t="s">
        <v>772</v>
      </c>
      <c r="G6" s="60"/>
      <c r="H6" s="61" t="s">
        <v>362</v>
      </c>
      <c r="I6" s="60"/>
      <c r="J6" s="60"/>
      <c r="K6" s="60"/>
      <c r="L6" s="60"/>
      <c r="M6" s="60"/>
      <c r="N6" s="60"/>
      <c r="O6" s="60"/>
      <c r="P6" s="68"/>
      <c r="Q6" s="69"/>
      <c r="R6" s="69"/>
    </row>
    <row r="7" spans="1:18" s="63" customFormat="1" ht="15.75" customHeight="1">
      <c r="A7" s="59" t="s">
        <v>566</v>
      </c>
      <c r="B7" s="60" t="s">
        <v>930</v>
      </c>
      <c r="C7" s="59" t="s">
        <v>677</v>
      </c>
      <c r="D7" s="61" t="s">
        <v>75</v>
      </c>
      <c r="E7" s="60" t="s">
        <v>850</v>
      </c>
      <c r="F7" s="62" t="s">
        <v>772</v>
      </c>
      <c r="G7" s="60"/>
      <c r="H7" s="61" t="s">
        <v>362</v>
      </c>
      <c r="I7" s="60"/>
      <c r="J7" s="60"/>
      <c r="K7" s="60"/>
      <c r="L7" s="60"/>
      <c r="M7" s="60"/>
      <c r="N7" s="60"/>
      <c r="O7" s="60"/>
      <c r="P7" s="68"/>
      <c r="Q7" s="69"/>
      <c r="R7" s="69"/>
    </row>
    <row r="8" spans="1:18" s="63" customFormat="1" ht="15.75" customHeight="1">
      <c r="A8" s="59" t="s">
        <v>115</v>
      </c>
      <c r="B8" s="60" t="s">
        <v>859</v>
      </c>
      <c r="C8" s="59" t="s">
        <v>114</v>
      </c>
      <c r="D8" s="61" t="s">
        <v>75</v>
      </c>
      <c r="E8" s="60" t="s">
        <v>845</v>
      </c>
      <c r="F8" s="62" t="s">
        <v>772</v>
      </c>
      <c r="G8" s="60" t="s">
        <v>1128</v>
      </c>
      <c r="H8" s="61" t="s">
        <v>362</v>
      </c>
      <c r="I8" s="60" t="s">
        <v>1129</v>
      </c>
      <c r="J8" s="60" t="s">
        <v>1125</v>
      </c>
      <c r="K8" s="60"/>
      <c r="L8" s="60" t="s">
        <v>843</v>
      </c>
      <c r="M8" s="60" t="s">
        <v>844</v>
      </c>
      <c r="N8" s="60" t="s">
        <v>846</v>
      </c>
      <c r="O8" s="60" t="s">
        <v>1125</v>
      </c>
      <c r="P8" s="68"/>
      <c r="Q8" s="69"/>
      <c r="R8" s="69"/>
    </row>
    <row r="9" spans="1:18" s="63" customFormat="1" ht="15.75" customHeight="1">
      <c r="A9" s="59" t="s">
        <v>137</v>
      </c>
      <c r="B9" s="60" t="s">
        <v>857</v>
      </c>
      <c r="C9" s="59" t="s">
        <v>116</v>
      </c>
      <c r="D9" s="61" t="s">
        <v>109</v>
      </c>
      <c r="E9" s="60" t="s">
        <v>847</v>
      </c>
      <c r="F9" s="62" t="s">
        <v>772</v>
      </c>
      <c r="G9" s="60"/>
      <c r="H9" s="61" t="s">
        <v>362</v>
      </c>
      <c r="I9" s="60"/>
      <c r="J9" s="60"/>
      <c r="K9" s="60"/>
      <c r="L9" s="60"/>
      <c r="M9" s="60"/>
      <c r="N9" s="60"/>
      <c r="O9" s="60"/>
      <c r="P9" s="68"/>
      <c r="Q9" s="69"/>
      <c r="R9" s="69"/>
    </row>
    <row r="10" spans="1:18" s="63" customFormat="1" ht="15.75" customHeight="1">
      <c r="A10" s="59" t="s">
        <v>541</v>
      </c>
      <c r="B10" s="60" t="s">
        <v>860</v>
      </c>
      <c r="C10" s="59" t="s">
        <v>542</v>
      </c>
      <c r="D10" s="61" t="s">
        <v>75</v>
      </c>
      <c r="E10" s="60" t="s">
        <v>850</v>
      </c>
      <c r="F10" s="62" t="s">
        <v>772</v>
      </c>
      <c r="G10" s="60"/>
      <c r="H10" s="61" t="s">
        <v>362</v>
      </c>
      <c r="I10" s="60"/>
      <c r="J10" s="60"/>
      <c r="K10" s="60"/>
      <c r="L10" s="60"/>
      <c r="M10" s="60"/>
      <c r="N10" s="60"/>
      <c r="O10" s="60"/>
      <c r="P10" s="68"/>
      <c r="Q10" s="69"/>
      <c r="R10" s="69"/>
    </row>
    <row r="11" spans="1:18" s="63" customFormat="1" ht="15.75" customHeight="1">
      <c r="A11" s="59" t="s">
        <v>567</v>
      </c>
      <c r="B11" s="60" t="s">
        <v>860</v>
      </c>
      <c r="C11" s="59" t="s">
        <v>678</v>
      </c>
      <c r="D11" s="61" t="s">
        <v>75</v>
      </c>
      <c r="E11" s="60" t="s">
        <v>850</v>
      </c>
      <c r="F11" s="62" t="s">
        <v>772</v>
      </c>
      <c r="G11" s="60"/>
      <c r="H11" s="61" t="s">
        <v>362</v>
      </c>
      <c r="I11" s="60"/>
      <c r="J11" s="60"/>
      <c r="K11" s="60"/>
      <c r="L11" s="60"/>
      <c r="M11" s="60"/>
      <c r="N11" s="60"/>
      <c r="O11" s="60"/>
      <c r="P11" s="68"/>
      <c r="Q11" s="69"/>
      <c r="R11" s="69"/>
    </row>
    <row r="12" spans="1:18" s="63" customFormat="1" ht="15.75" customHeight="1">
      <c r="A12" s="59" t="s">
        <v>830</v>
      </c>
      <c r="B12" s="60" t="s">
        <v>857</v>
      </c>
      <c r="C12" s="59" t="s">
        <v>831</v>
      </c>
      <c r="D12" s="61" t="s">
        <v>77</v>
      </c>
      <c r="E12" s="60" t="s">
        <v>914</v>
      </c>
      <c r="F12" s="62" t="s">
        <v>772</v>
      </c>
      <c r="G12" s="60"/>
      <c r="H12" s="61" t="s">
        <v>362</v>
      </c>
      <c r="I12" s="60"/>
      <c r="J12" s="60"/>
      <c r="K12" s="60"/>
      <c r="L12" s="60"/>
      <c r="M12" s="60"/>
      <c r="N12" s="60"/>
      <c r="O12" s="60"/>
      <c r="P12" s="68"/>
      <c r="Q12" s="69"/>
      <c r="R12" s="69"/>
    </row>
    <row r="13" spans="1:18" s="63" customFormat="1" ht="15.75" customHeight="1">
      <c r="A13" s="59" t="s">
        <v>568</v>
      </c>
      <c r="B13" s="60" t="s">
        <v>901</v>
      </c>
      <c r="C13" s="59" t="s">
        <v>679</v>
      </c>
      <c r="D13" s="61" t="s">
        <v>75</v>
      </c>
      <c r="E13" s="60" t="s">
        <v>850</v>
      </c>
      <c r="F13" s="62" t="s">
        <v>772</v>
      </c>
      <c r="G13" s="60"/>
      <c r="H13" s="61" t="s">
        <v>362</v>
      </c>
      <c r="I13" s="60"/>
      <c r="J13" s="60"/>
      <c r="K13" s="60"/>
      <c r="L13" s="60"/>
      <c r="M13" s="60"/>
      <c r="N13" s="60"/>
      <c r="O13" s="60"/>
      <c r="P13" s="68"/>
      <c r="Q13" s="69"/>
      <c r="R13" s="69"/>
    </row>
    <row r="14" spans="1:18" s="63" customFormat="1" ht="15.75" customHeight="1">
      <c r="A14" s="59" t="s">
        <v>138</v>
      </c>
      <c r="B14" s="60" t="s">
        <v>857</v>
      </c>
      <c r="C14" s="59" t="s">
        <v>117</v>
      </c>
      <c r="D14" s="61" t="s">
        <v>109</v>
      </c>
      <c r="E14" s="60" t="s">
        <v>845</v>
      </c>
      <c r="F14" s="62" t="s">
        <v>772</v>
      </c>
      <c r="G14" s="60" t="s">
        <v>1130</v>
      </c>
      <c r="H14" s="61" t="s">
        <v>362</v>
      </c>
      <c r="I14" s="60" t="s">
        <v>1131</v>
      </c>
      <c r="J14" s="60" t="s">
        <v>1132</v>
      </c>
      <c r="K14" s="60"/>
      <c r="L14" s="60" t="s">
        <v>848</v>
      </c>
      <c r="M14" s="60" t="s">
        <v>844</v>
      </c>
      <c r="N14" s="60" t="s">
        <v>846</v>
      </c>
      <c r="O14" s="60" t="s">
        <v>1125</v>
      </c>
      <c r="P14" s="68"/>
      <c r="Q14" s="69"/>
      <c r="R14" s="69"/>
    </row>
    <row r="15" spans="1:18" s="63" customFormat="1" ht="15.75" customHeight="1">
      <c r="A15" s="59" t="s">
        <v>139</v>
      </c>
      <c r="B15" s="60" t="s">
        <v>859</v>
      </c>
      <c r="C15" s="59" t="s">
        <v>1216</v>
      </c>
      <c r="D15" s="61" t="s">
        <v>75</v>
      </c>
      <c r="E15" s="60" t="s">
        <v>845</v>
      </c>
      <c r="F15" s="62" t="s">
        <v>772</v>
      </c>
      <c r="G15" s="60" t="s">
        <v>1133</v>
      </c>
      <c r="H15" s="61" t="s">
        <v>362</v>
      </c>
      <c r="I15" s="60" t="s">
        <v>1134</v>
      </c>
      <c r="J15" s="60" t="s">
        <v>1132</v>
      </c>
      <c r="K15" s="60"/>
      <c r="L15" s="60" t="s">
        <v>849</v>
      </c>
      <c r="M15" s="60" t="s">
        <v>844</v>
      </c>
      <c r="N15" s="60" t="s">
        <v>846</v>
      </c>
      <c r="O15" s="60" t="s">
        <v>1125</v>
      </c>
      <c r="P15" s="68"/>
      <c r="Q15" s="69"/>
      <c r="R15" s="69"/>
    </row>
    <row r="16" spans="1:18" s="63" customFormat="1" ht="15.75" customHeight="1">
      <c r="A16" s="59" t="s">
        <v>569</v>
      </c>
      <c r="B16" s="60" t="s">
        <v>860</v>
      </c>
      <c r="C16" s="59" t="s">
        <v>680</v>
      </c>
      <c r="D16" s="61" t="s">
        <v>75</v>
      </c>
      <c r="E16" s="60" t="s">
        <v>850</v>
      </c>
      <c r="F16" s="62" t="s">
        <v>772</v>
      </c>
      <c r="G16" s="60"/>
      <c r="H16" s="61" t="s">
        <v>362</v>
      </c>
      <c r="I16" s="60"/>
      <c r="J16" s="60"/>
      <c r="K16" s="60"/>
      <c r="L16" s="60"/>
      <c r="M16" s="60"/>
      <c r="N16" s="60"/>
      <c r="O16" s="60"/>
      <c r="P16" s="68"/>
      <c r="Q16" s="69"/>
      <c r="R16" s="69"/>
    </row>
    <row r="17" spans="1:18" s="63" customFormat="1" ht="15.75" customHeight="1">
      <c r="A17" s="59" t="s">
        <v>327</v>
      </c>
      <c r="B17" s="60" t="s">
        <v>861</v>
      </c>
      <c r="C17" s="59" t="s">
        <v>269</v>
      </c>
      <c r="D17" s="61" t="s">
        <v>109</v>
      </c>
      <c r="E17" s="60" t="s">
        <v>845</v>
      </c>
      <c r="F17" s="62" t="s">
        <v>772</v>
      </c>
      <c r="G17" s="60"/>
      <c r="H17" s="61" t="s">
        <v>362</v>
      </c>
      <c r="I17" s="60"/>
      <c r="J17" s="60"/>
      <c r="K17" s="60"/>
      <c r="L17" s="60"/>
      <c r="M17" s="60"/>
      <c r="N17" s="60"/>
      <c r="O17" s="60"/>
      <c r="P17" s="68"/>
      <c r="Q17" s="69"/>
      <c r="R17" s="69"/>
    </row>
    <row r="18" spans="1:18" s="63" customFormat="1" ht="15.75" customHeight="1">
      <c r="A18" s="59" t="s">
        <v>457</v>
      </c>
      <c r="B18" s="60" t="s">
        <v>861</v>
      </c>
      <c r="C18" s="59" t="s">
        <v>270</v>
      </c>
      <c r="D18" s="61" t="s">
        <v>109</v>
      </c>
      <c r="E18" s="60" t="s">
        <v>850</v>
      </c>
      <c r="F18" s="62" t="s">
        <v>772</v>
      </c>
      <c r="G18" s="60"/>
      <c r="H18" s="61" t="s">
        <v>362</v>
      </c>
      <c r="I18" s="60"/>
      <c r="J18" s="60"/>
      <c r="K18" s="60"/>
      <c r="L18" s="60"/>
      <c r="M18" s="60"/>
      <c r="N18" s="60"/>
      <c r="O18" s="60"/>
      <c r="P18" s="68"/>
      <c r="Q18" s="69"/>
      <c r="R18" s="69"/>
    </row>
    <row r="19" spans="1:18" s="63" customFormat="1" ht="15.75" customHeight="1">
      <c r="A19" s="59" t="s">
        <v>140</v>
      </c>
      <c r="B19" s="60" t="s">
        <v>860</v>
      </c>
      <c r="C19" s="59" t="s">
        <v>119</v>
      </c>
      <c r="D19" s="61" t="s">
        <v>75</v>
      </c>
      <c r="E19" s="60" t="s">
        <v>845</v>
      </c>
      <c r="F19" s="62" t="s">
        <v>772</v>
      </c>
      <c r="G19" s="60"/>
      <c r="H19" s="61" t="s">
        <v>362</v>
      </c>
      <c r="I19" s="60"/>
      <c r="J19" s="60"/>
      <c r="K19" s="60"/>
      <c r="L19" s="60"/>
      <c r="M19" s="60"/>
      <c r="N19" s="60"/>
      <c r="O19" s="60"/>
      <c r="P19" s="68"/>
      <c r="Q19" s="69"/>
      <c r="R19" s="69"/>
    </row>
    <row r="20" spans="1:18" s="63" customFormat="1" ht="15.75" customHeight="1">
      <c r="A20" s="59" t="s">
        <v>1079</v>
      </c>
      <c r="B20" s="60" t="s">
        <v>860</v>
      </c>
      <c r="C20" s="59" t="s">
        <v>1082</v>
      </c>
      <c r="D20" s="61" t="s">
        <v>109</v>
      </c>
      <c r="E20" s="60" t="s">
        <v>845</v>
      </c>
      <c r="F20" s="62" t="s">
        <v>772</v>
      </c>
      <c r="G20" s="60"/>
      <c r="H20" s="61" t="s">
        <v>362</v>
      </c>
      <c r="I20" s="60"/>
      <c r="J20" s="60"/>
      <c r="K20" s="60"/>
      <c r="L20" s="60"/>
      <c r="M20" s="60"/>
      <c r="N20" s="60"/>
      <c r="O20" s="60"/>
      <c r="P20" s="68"/>
      <c r="Q20" s="69"/>
      <c r="R20" s="69"/>
    </row>
    <row r="21" spans="1:18" s="63" customFormat="1" ht="15.75" customHeight="1">
      <c r="A21" s="59" t="s">
        <v>458</v>
      </c>
      <c r="B21" s="60" t="s">
        <v>857</v>
      </c>
      <c r="C21" s="59" t="s">
        <v>271</v>
      </c>
      <c r="D21" s="61" t="s">
        <v>76</v>
      </c>
      <c r="E21" s="60" t="s">
        <v>845</v>
      </c>
      <c r="F21" s="62" t="s">
        <v>772</v>
      </c>
      <c r="G21" s="60"/>
      <c r="H21" s="61" t="s">
        <v>362</v>
      </c>
      <c r="I21" s="60"/>
      <c r="J21" s="60"/>
      <c r="K21" s="60"/>
      <c r="L21" s="60"/>
      <c r="M21" s="60"/>
      <c r="N21" s="60"/>
      <c r="O21" s="60"/>
      <c r="P21" s="68"/>
      <c r="Q21" s="69"/>
      <c r="R21" s="69"/>
    </row>
    <row r="22" spans="1:18" s="63" customFormat="1" ht="15.75" customHeight="1">
      <c r="A22" s="59" t="s">
        <v>141</v>
      </c>
      <c r="B22" s="60" t="s">
        <v>857</v>
      </c>
      <c r="C22" s="59" t="s">
        <v>120</v>
      </c>
      <c r="D22" s="61" t="s">
        <v>109</v>
      </c>
      <c r="E22" s="60" t="s">
        <v>845</v>
      </c>
      <c r="F22" s="62" t="s">
        <v>772</v>
      </c>
      <c r="G22" s="60"/>
      <c r="H22" s="61" t="s">
        <v>362</v>
      </c>
      <c r="I22" s="60"/>
      <c r="J22" s="60"/>
      <c r="K22" s="60"/>
      <c r="L22" s="60"/>
      <c r="M22" s="60"/>
      <c r="N22" s="60" t="s">
        <v>846</v>
      </c>
      <c r="O22" s="60"/>
      <c r="P22" s="68"/>
      <c r="Q22" s="69"/>
      <c r="R22" s="69"/>
    </row>
    <row r="23" spans="1:18" s="63" customFormat="1" ht="15.75" customHeight="1">
      <c r="A23" s="59" t="s">
        <v>991</v>
      </c>
      <c r="B23" s="60" t="s">
        <v>930</v>
      </c>
      <c r="C23" s="59" t="s">
        <v>1249</v>
      </c>
      <c r="D23" s="61" t="s">
        <v>75</v>
      </c>
      <c r="E23" s="60" t="s">
        <v>850</v>
      </c>
      <c r="F23" s="62" t="s">
        <v>772</v>
      </c>
      <c r="G23" s="60"/>
      <c r="H23" s="61" t="s">
        <v>362</v>
      </c>
      <c r="I23" s="60"/>
      <c r="J23" s="60"/>
      <c r="K23" s="60"/>
      <c r="L23" s="60"/>
      <c r="M23" s="60"/>
      <c r="N23" s="60"/>
      <c r="O23" s="60"/>
      <c r="P23" s="68"/>
      <c r="Q23" s="69"/>
      <c r="R23" s="69"/>
    </row>
    <row r="24" spans="1:18" s="63" customFormat="1" ht="15.75" customHeight="1">
      <c r="A24" s="59" t="s">
        <v>570</v>
      </c>
      <c r="B24" s="60" t="s">
        <v>913</v>
      </c>
      <c r="C24" s="59" t="s">
        <v>681</v>
      </c>
      <c r="D24" s="61" t="s">
        <v>75</v>
      </c>
      <c r="E24" s="60" t="s">
        <v>850</v>
      </c>
      <c r="F24" s="62" t="s">
        <v>772</v>
      </c>
      <c r="G24" s="60"/>
      <c r="H24" s="61" t="s">
        <v>362</v>
      </c>
      <c r="I24" s="60"/>
      <c r="J24" s="60"/>
      <c r="K24" s="60"/>
      <c r="L24" s="60"/>
      <c r="M24" s="60"/>
      <c r="N24" s="60"/>
      <c r="O24" s="60"/>
      <c r="P24" s="68"/>
      <c r="Q24" s="69"/>
      <c r="R24" s="69"/>
    </row>
    <row r="25" spans="1:18" s="63" customFormat="1" ht="15.75" customHeight="1">
      <c r="A25" s="59" t="s">
        <v>392</v>
      </c>
      <c r="B25" s="60" t="s">
        <v>860</v>
      </c>
      <c r="C25" s="59" t="s">
        <v>1297</v>
      </c>
      <c r="D25" s="61" t="s">
        <v>77</v>
      </c>
      <c r="E25" s="60" t="s">
        <v>900</v>
      </c>
      <c r="F25" s="62" t="s">
        <v>772</v>
      </c>
      <c r="G25" s="60"/>
      <c r="H25" s="61" t="s">
        <v>362</v>
      </c>
      <c r="I25" s="60"/>
      <c r="J25" s="60"/>
      <c r="K25" s="60"/>
      <c r="L25" s="60"/>
      <c r="M25" s="60"/>
      <c r="N25" s="60"/>
      <c r="O25" s="60"/>
      <c r="P25" s="68"/>
      <c r="Q25" s="69"/>
      <c r="R25" s="69"/>
    </row>
    <row r="26" spans="1:18" s="63" customFormat="1" ht="15.75" customHeight="1">
      <c r="A26" s="59" t="s">
        <v>393</v>
      </c>
      <c r="B26" s="60" t="s">
        <v>857</v>
      </c>
      <c r="C26" s="59" t="s">
        <v>1298</v>
      </c>
      <c r="D26" s="61" t="s">
        <v>77</v>
      </c>
      <c r="E26" s="60" t="s">
        <v>922</v>
      </c>
      <c r="F26" s="62" t="s">
        <v>772</v>
      </c>
      <c r="G26" s="60"/>
      <c r="H26" s="61" t="s">
        <v>362</v>
      </c>
      <c r="I26" s="60"/>
      <c r="J26" s="60"/>
      <c r="K26" s="60"/>
      <c r="L26" s="60"/>
      <c r="M26" s="60"/>
      <c r="N26" s="60"/>
      <c r="O26" s="60"/>
      <c r="P26" s="68"/>
      <c r="Q26" s="69"/>
      <c r="R26" s="69"/>
    </row>
    <row r="27" spans="1:18" s="63" customFormat="1" ht="15.75" customHeight="1">
      <c r="A27" s="59" t="s">
        <v>832</v>
      </c>
      <c r="B27" s="60" t="s">
        <v>859</v>
      </c>
      <c r="C27" s="59" t="s">
        <v>1299</v>
      </c>
      <c r="D27" s="61" t="s">
        <v>77</v>
      </c>
      <c r="E27" s="60" t="s">
        <v>1300</v>
      </c>
      <c r="F27" s="62" t="s">
        <v>772</v>
      </c>
      <c r="G27" s="60" t="s">
        <v>1135</v>
      </c>
      <c r="H27" s="61" t="s">
        <v>362</v>
      </c>
      <c r="I27" s="60" t="s">
        <v>1136</v>
      </c>
      <c r="J27" s="60" t="s">
        <v>1125</v>
      </c>
      <c r="K27" s="60"/>
      <c r="L27" s="60" t="s">
        <v>1138</v>
      </c>
      <c r="M27" s="60" t="s">
        <v>902</v>
      </c>
      <c r="N27" s="60" t="s">
        <v>846</v>
      </c>
      <c r="O27" s="60" t="s">
        <v>1288</v>
      </c>
      <c r="P27" s="68"/>
      <c r="Q27" s="69"/>
      <c r="R27" s="69"/>
    </row>
    <row r="28" spans="1:18" s="63" customFormat="1" ht="15.75" customHeight="1">
      <c r="A28" s="59" t="s">
        <v>459</v>
      </c>
      <c r="B28" s="60" t="s">
        <v>861</v>
      </c>
      <c r="C28" s="59" t="s">
        <v>1313</v>
      </c>
      <c r="D28" s="61" t="s">
        <v>76</v>
      </c>
      <c r="E28" s="60" t="s">
        <v>911</v>
      </c>
      <c r="F28" s="62" t="s">
        <v>772</v>
      </c>
      <c r="G28" s="60"/>
      <c r="H28" s="61" t="s">
        <v>362</v>
      </c>
      <c r="I28" s="60"/>
      <c r="J28" s="60"/>
      <c r="K28" s="60"/>
      <c r="L28" s="60"/>
      <c r="M28" s="60"/>
      <c r="N28" s="60"/>
      <c r="O28" s="60"/>
      <c r="P28" s="68"/>
      <c r="Q28" s="69"/>
      <c r="R28" s="69"/>
    </row>
    <row r="29" spans="1:18" s="63" customFormat="1" ht="15.75" customHeight="1">
      <c r="A29" s="59" t="s">
        <v>1013</v>
      </c>
      <c r="B29" s="60" t="s">
        <v>1365</v>
      </c>
      <c r="C29" s="59" t="s">
        <v>364</v>
      </c>
      <c r="D29" s="61" t="s">
        <v>76</v>
      </c>
      <c r="E29" s="60" t="s">
        <v>850</v>
      </c>
      <c r="F29" s="62" t="s">
        <v>772</v>
      </c>
      <c r="G29" s="60" t="s">
        <v>1341</v>
      </c>
      <c r="H29" s="61" t="s">
        <v>362</v>
      </c>
      <c r="I29" s="60" t="s">
        <v>1342</v>
      </c>
      <c r="J29" s="60" t="s">
        <v>1125</v>
      </c>
      <c r="K29" s="60"/>
      <c r="L29" s="60" t="s">
        <v>364</v>
      </c>
      <c r="M29" s="60" t="s">
        <v>844</v>
      </c>
      <c r="N29" s="60"/>
      <c r="O29" s="60" t="s">
        <v>1125</v>
      </c>
      <c r="P29" s="68"/>
      <c r="Q29" s="69"/>
      <c r="R29" s="69"/>
    </row>
    <row r="30" spans="1:18" s="63" customFormat="1" ht="15.75" customHeight="1">
      <c r="A30" s="59" t="s">
        <v>1000</v>
      </c>
      <c r="B30" s="60" t="s">
        <v>861</v>
      </c>
      <c r="C30" s="59" t="s">
        <v>1324</v>
      </c>
      <c r="D30" s="61" t="s">
        <v>109</v>
      </c>
      <c r="E30" s="60" t="s">
        <v>845</v>
      </c>
      <c r="F30" s="62" t="s">
        <v>772</v>
      </c>
      <c r="G30" s="60"/>
      <c r="H30" s="61" t="s">
        <v>362</v>
      </c>
      <c r="I30" s="60"/>
      <c r="J30" s="60"/>
      <c r="K30" s="60"/>
      <c r="L30" s="60"/>
      <c r="M30" s="60"/>
      <c r="N30" s="60"/>
      <c r="O30" s="60"/>
      <c r="P30" s="68"/>
      <c r="Q30" s="69"/>
      <c r="R30" s="69"/>
    </row>
    <row r="31" spans="1:18" s="63" customFormat="1" ht="15.75" customHeight="1">
      <c r="A31" s="59" t="s">
        <v>142</v>
      </c>
      <c r="B31" s="60" t="s">
        <v>859</v>
      </c>
      <c r="C31" s="59" t="s">
        <v>118</v>
      </c>
      <c r="D31" s="61" t="s">
        <v>75</v>
      </c>
      <c r="E31" s="60" t="s">
        <v>845</v>
      </c>
      <c r="F31" s="62" t="s">
        <v>772</v>
      </c>
      <c r="G31" s="60" t="s">
        <v>1415</v>
      </c>
      <c r="H31" s="61" t="s">
        <v>362</v>
      </c>
      <c r="I31" s="60" t="s">
        <v>1139</v>
      </c>
      <c r="J31" s="60" t="s">
        <v>1125</v>
      </c>
      <c r="K31" s="60"/>
      <c r="L31" s="60" t="s">
        <v>887</v>
      </c>
      <c r="M31" s="60" t="s">
        <v>844</v>
      </c>
      <c r="N31" s="60" t="s">
        <v>846</v>
      </c>
      <c r="O31" s="60" t="s">
        <v>1125</v>
      </c>
      <c r="P31" s="68"/>
      <c r="Q31" s="69"/>
      <c r="R31" s="69"/>
    </row>
    <row r="32" spans="1:18" s="63" customFormat="1" ht="15.75" customHeight="1">
      <c r="A32" s="59" t="s">
        <v>571</v>
      </c>
      <c r="B32" s="60" t="s">
        <v>861</v>
      </c>
      <c r="C32" s="59" t="s">
        <v>682</v>
      </c>
      <c r="D32" s="61" t="s">
        <v>75</v>
      </c>
      <c r="E32" s="60" t="s">
        <v>850</v>
      </c>
      <c r="F32" s="62" t="s">
        <v>772</v>
      </c>
      <c r="G32" s="60"/>
      <c r="H32" s="61" t="s">
        <v>362</v>
      </c>
      <c r="I32" s="60"/>
      <c r="J32" s="60"/>
      <c r="K32" s="60"/>
      <c r="L32" s="60"/>
      <c r="M32" s="60"/>
      <c r="N32" s="60"/>
      <c r="O32" s="60"/>
      <c r="P32" s="68"/>
      <c r="Q32" s="69"/>
      <c r="R32" s="69"/>
    </row>
    <row r="33" spans="1:18" s="63" customFormat="1" ht="15.75" customHeight="1">
      <c r="A33" s="59" t="s">
        <v>572</v>
      </c>
      <c r="B33" s="60" t="s">
        <v>913</v>
      </c>
      <c r="C33" s="59" t="s">
        <v>683</v>
      </c>
      <c r="D33" s="61" t="s">
        <v>75</v>
      </c>
      <c r="E33" s="60" t="s">
        <v>850</v>
      </c>
      <c r="F33" s="62" t="s">
        <v>772</v>
      </c>
      <c r="G33" s="60"/>
      <c r="H33" s="61" t="s">
        <v>362</v>
      </c>
      <c r="I33" s="60"/>
      <c r="J33" s="60"/>
      <c r="K33" s="60"/>
      <c r="L33" s="60"/>
      <c r="M33" s="60"/>
      <c r="N33" s="60"/>
      <c r="O33" s="60"/>
      <c r="P33" s="68"/>
      <c r="Q33" s="69"/>
      <c r="R33" s="69"/>
    </row>
    <row r="34" spans="1:18" s="63" customFormat="1" ht="15.75" customHeight="1">
      <c r="A34" s="59" t="s">
        <v>996</v>
      </c>
      <c r="B34" s="60" t="s">
        <v>860</v>
      </c>
      <c r="C34" s="59" t="s">
        <v>1083</v>
      </c>
      <c r="D34" s="61" t="s">
        <v>75</v>
      </c>
      <c r="E34" s="60" t="s">
        <v>845</v>
      </c>
      <c r="F34" s="62" t="s">
        <v>772</v>
      </c>
      <c r="G34" s="60"/>
      <c r="H34" s="61" t="s">
        <v>362</v>
      </c>
      <c r="I34" s="60"/>
      <c r="J34" s="60"/>
      <c r="K34" s="60"/>
      <c r="L34" s="60"/>
      <c r="M34" s="60"/>
      <c r="N34" s="60"/>
      <c r="O34" s="60"/>
      <c r="P34" s="68"/>
      <c r="Q34" s="69"/>
      <c r="R34" s="69"/>
    </row>
    <row r="35" spans="1:18" s="63" customFormat="1" ht="15.75" customHeight="1">
      <c r="A35" s="59" t="s">
        <v>778</v>
      </c>
      <c r="B35" s="60" t="s">
        <v>910</v>
      </c>
      <c r="C35" s="59" t="s">
        <v>806</v>
      </c>
      <c r="D35" s="61" t="s">
        <v>75</v>
      </c>
      <c r="E35" s="60" t="s">
        <v>850</v>
      </c>
      <c r="F35" s="62" t="s">
        <v>772</v>
      </c>
      <c r="G35" s="60"/>
      <c r="H35" s="61" t="s">
        <v>362</v>
      </c>
      <c r="I35" s="60"/>
      <c r="J35" s="60"/>
      <c r="K35" s="60"/>
      <c r="L35" s="60"/>
      <c r="M35" s="60"/>
      <c r="N35" s="60"/>
      <c r="O35" s="60"/>
      <c r="P35" s="68"/>
      <c r="Q35" s="69"/>
      <c r="R35" s="69"/>
    </row>
    <row r="36" spans="1:18" s="63" customFormat="1" ht="15.75" customHeight="1">
      <c r="A36" s="59" t="s">
        <v>460</v>
      </c>
      <c r="B36" s="60" t="s">
        <v>903</v>
      </c>
      <c r="C36" s="59" t="s">
        <v>501</v>
      </c>
      <c r="D36" s="61" t="s">
        <v>109</v>
      </c>
      <c r="E36" s="60" t="s">
        <v>845</v>
      </c>
      <c r="F36" s="62" t="s">
        <v>772</v>
      </c>
      <c r="G36" s="60"/>
      <c r="H36" s="61" t="s">
        <v>362</v>
      </c>
      <c r="I36" s="60"/>
      <c r="J36" s="60"/>
      <c r="K36" s="60"/>
      <c r="L36" s="60"/>
      <c r="M36" s="60"/>
      <c r="N36" s="60"/>
      <c r="O36" s="60"/>
      <c r="P36" s="68"/>
      <c r="Q36" s="69"/>
      <c r="R36" s="69"/>
    </row>
    <row r="37" spans="1:18" s="63" customFormat="1" ht="15.75" customHeight="1">
      <c r="A37" s="59" t="s">
        <v>1014</v>
      </c>
      <c r="B37" s="60" t="s">
        <v>860</v>
      </c>
      <c r="C37" s="59" t="s">
        <v>1217</v>
      </c>
      <c r="D37" s="61" t="s">
        <v>75</v>
      </c>
      <c r="E37" s="60" t="s">
        <v>845</v>
      </c>
      <c r="F37" s="62" t="s">
        <v>772</v>
      </c>
      <c r="G37" s="60"/>
      <c r="H37" s="61" t="s">
        <v>362</v>
      </c>
      <c r="I37" s="60"/>
      <c r="J37" s="60"/>
      <c r="K37" s="60"/>
      <c r="L37" s="60"/>
      <c r="M37" s="60"/>
      <c r="N37" s="60"/>
      <c r="O37" s="60"/>
      <c r="P37" s="68"/>
      <c r="Q37" s="69"/>
      <c r="R37" s="69"/>
    </row>
    <row r="38" spans="1:18" s="63" customFormat="1" ht="15.75" customHeight="1">
      <c r="A38" s="59" t="s">
        <v>110</v>
      </c>
      <c r="B38" s="60" t="s">
        <v>859</v>
      </c>
      <c r="C38" s="59" t="s">
        <v>111</v>
      </c>
      <c r="D38" s="61" t="s">
        <v>109</v>
      </c>
      <c r="E38" s="60" t="s">
        <v>845</v>
      </c>
      <c r="F38" s="62" t="s">
        <v>772</v>
      </c>
      <c r="G38" s="60"/>
      <c r="H38" s="61" t="s">
        <v>362</v>
      </c>
      <c r="I38" s="60"/>
      <c r="J38" s="60"/>
      <c r="K38" s="60"/>
      <c r="L38" s="60"/>
      <c r="M38" s="60"/>
      <c r="N38" s="60"/>
      <c r="O38" s="60"/>
      <c r="P38" s="68"/>
      <c r="Q38" s="69"/>
      <c r="R38" s="69"/>
    </row>
    <row r="39" spans="1:18" s="63" customFormat="1" ht="15.75" customHeight="1">
      <c r="A39" s="59" t="s">
        <v>328</v>
      </c>
      <c r="B39" s="60" t="s">
        <v>860</v>
      </c>
      <c r="C39" s="59" t="s">
        <v>272</v>
      </c>
      <c r="D39" s="61" t="s">
        <v>109</v>
      </c>
      <c r="E39" s="60" t="s">
        <v>850</v>
      </c>
      <c r="F39" s="62" t="s">
        <v>772</v>
      </c>
      <c r="G39" s="60"/>
      <c r="H39" s="61" t="s">
        <v>362</v>
      </c>
      <c r="I39" s="60"/>
      <c r="J39" s="60"/>
      <c r="K39" s="60"/>
      <c r="L39" s="60"/>
      <c r="M39" s="60"/>
      <c r="N39" s="60"/>
      <c r="O39" s="60"/>
      <c r="P39" s="68"/>
      <c r="Q39" s="69"/>
      <c r="R39" s="69"/>
    </row>
    <row r="40" spans="1:18" s="63" customFormat="1" ht="15.75" customHeight="1">
      <c r="A40" s="59" t="s">
        <v>779</v>
      </c>
      <c r="B40" s="60" t="s">
        <v>910</v>
      </c>
      <c r="C40" s="59" t="s">
        <v>807</v>
      </c>
      <c r="D40" s="61" t="s">
        <v>75</v>
      </c>
      <c r="E40" s="60" t="s">
        <v>845</v>
      </c>
      <c r="F40" s="62" t="s">
        <v>772</v>
      </c>
      <c r="G40" s="60"/>
      <c r="H40" s="61" t="s">
        <v>362</v>
      </c>
      <c r="I40" s="60"/>
      <c r="J40" s="60"/>
      <c r="K40" s="60"/>
      <c r="L40" s="60"/>
      <c r="M40" s="60"/>
      <c r="N40" s="60"/>
      <c r="O40" s="60"/>
      <c r="P40" s="68"/>
      <c r="Q40" s="69"/>
      <c r="R40" s="69"/>
    </row>
    <row r="41" spans="1:18" s="63" customFormat="1" ht="15.75" customHeight="1">
      <c r="A41" s="59" t="s">
        <v>1113</v>
      </c>
      <c r="B41" s="60" t="s">
        <v>930</v>
      </c>
      <c r="C41" s="59" t="s">
        <v>1366</v>
      </c>
      <c r="D41" s="61" t="s">
        <v>75</v>
      </c>
      <c r="E41" s="60" t="s">
        <v>914</v>
      </c>
      <c r="F41" s="62" t="s">
        <v>772</v>
      </c>
      <c r="G41" s="60"/>
      <c r="H41" s="61" t="s">
        <v>362</v>
      </c>
      <c r="I41" s="60"/>
      <c r="J41" s="60"/>
      <c r="K41" s="60"/>
      <c r="L41" s="60"/>
      <c r="M41" s="60"/>
      <c r="N41" s="60"/>
      <c r="O41" s="60"/>
      <c r="P41" s="68"/>
      <c r="Q41" s="69"/>
      <c r="R41" s="69"/>
    </row>
    <row r="42" spans="1:18" s="63" customFormat="1" ht="15.75" customHeight="1">
      <c r="A42" s="59" t="s">
        <v>780</v>
      </c>
      <c r="B42" s="60" t="s">
        <v>910</v>
      </c>
      <c r="C42" s="59" t="s">
        <v>808</v>
      </c>
      <c r="D42" s="61" t="s">
        <v>75</v>
      </c>
      <c r="E42" s="60" t="s">
        <v>850</v>
      </c>
      <c r="F42" s="62" t="s">
        <v>772</v>
      </c>
      <c r="G42" s="60"/>
      <c r="H42" s="61" t="s">
        <v>362</v>
      </c>
      <c r="I42" s="60"/>
      <c r="J42" s="60"/>
      <c r="K42" s="60"/>
      <c r="L42" s="60"/>
      <c r="M42" s="60"/>
      <c r="N42" s="60"/>
      <c r="O42" s="60"/>
      <c r="P42" s="68"/>
      <c r="Q42" s="69"/>
      <c r="R42" s="69"/>
    </row>
    <row r="43" spans="1:18" s="63" customFormat="1" ht="15.75" customHeight="1">
      <c r="A43" s="59" t="s">
        <v>143</v>
      </c>
      <c r="B43" s="60" t="s">
        <v>860</v>
      </c>
      <c r="C43" s="59" t="s">
        <v>121</v>
      </c>
      <c r="D43" s="61" t="s">
        <v>76</v>
      </c>
      <c r="E43" s="60" t="s">
        <v>845</v>
      </c>
      <c r="F43" s="62" t="s">
        <v>772</v>
      </c>
      <c r="G43" s="60"/>
      <c r="H43" s="61" t="s">
        <v>362</v>
      </c>
      <c r="I43" s="60"/>
      <c r="J43" s="60"/>
      <c r="K43" s="60"/>
      <c r="L43" s="60"/>
      <c r="M43" s="60"/>
      <c r="N43" s="60"/>
      <c r="O43" s="60"/>
      <c r="P43" s="68"/>
      <c r="Q43" s="69"/>
      <c r="R43" s="69"/>
    </row>
    <row r="44" spans="1:18" s="63" customFormat="1" ht="15.75" customHeight="1">
      <c r="A44" s="59" t="s">
        <v>402</v>
      </c>
      <c r="B44" s="60" t="s">
        <v>860</v>
      </c>
      <c r="C44" s="59" t="s">
        <v>1271</v>
      </c>
      <c r="D44" s="61" t="s">
        <v>77</v>
      </c>
      <c r="E44" s="60" t="s">
        <v>905</v>
      </c>
      <c r="F44" s="62" t="s">
        <v>772</v>
      </c>
      <c r="G44" s="60"/>
      <c r="H44" s="61" t="s">
        <v>1419</v>
      </c>
      <c r="I44" s="60"/>
      <c r="J44" s="60"/>
      <c r="K44" s="60"/>
      <c r="L44" s="60"/>
      <c r="M44" s="60"/>
      <c r="N44" s="60"/>
      <c r="O44" s="60"/>
      <c r="P44" s="68"/>
      <c r="Q44" s="69"/>
      <c r="R44" s="69"/>
    </row>
    <row r="45" spans="1:18" s="63" customFormat="1" ht="15.75" customHeight="1">
      <c r="A45" s="59" t="s">
        <v>356</v>
      </c>
      <c r="B45" s="60" t="s">
        <v>860</v>
      </c>
      <c r="C45" s="59" t="s">
        <v>1271</v>
      </c>
      <c r="D45" s="61" t="s">
        <v>77</v>
      </c>
      <c r="E45" s="60" t="s">
        <v>905</v>
      </c>
      <c r="F45" s="62" t="s">
        <v>772</v>
      </c>
      <c r="G45" s="60"/>
      <c r="H45" s="61" t="s">
        <v>1419</v>
      </c>
      <c r="I45" s="60"/>
      <c r="J45" s="60"/>
      <c r="K45" s="60"/>
      <c r="L45" s="60"/>
      <c r="M45" s="60"/>
      <c r="N45" s="60"/>
      <c r="O45" s="60"/>
      <c r="P45" s="68"/>
      <c r="Q45" s="69"/>
      <c r="R45" s="69"/>
    </row>
    <row r="46" spans="1:18" s="63" customFormat="1" ht="15.75" customHeight="1">
      <c r="A46" s="59" t="s">
        <v>1015</v>
      </c>
      <c r="B46" s="60" t="s">
        <v>860</v>
      </c>
      <c r="C46" s="59" t="s">
        <v>1218</v>
      </c>
      <c r="D46" s="61" t="s">
        <v>75</v>
      </c>
      <c r="E46" s="60" t="s">
        <v>845</v>
      </c>
      <c r="F46" s="62" t="s">
        <v>772</v>
      </c>
      <c r="G46" s="60"/>
      <c r="H46" s="61" t="s">
        <v>362</v>
      </c>
      <c r="I46" s="60"/>
      <c r="J46" s="60"/>
      <c r="K46" s="60"/>
      <c r="L46" s="60"/>
      <c r="M46" s="60"/>
      <c r="N46" s="60"/>
      <c r="O46" s="60"/>
      <c r="P46" s="68"/>
      <c r="Q46" s="69"/>
      <c r="R46" s="69"/>
    </row>
    <row r="47" spans="1:18" s="63" customFormat="1" ht="15.75" customHeight="1">
      <c r="A47" s="59" t="s">
        <v>144</v>
      </c>
      <c r="B47" s="60" t="s">
        <v>859</v>
      </c>
      <c r="C47" s="59" t="s">
        <v>1344</v>
      </c>
      <c r="D47" s="61" t="s">
        <v>76</v>
      </c>
      <c r="E47" s="60" t="s">
        <v>851</v>
      </c>
      <c r="F47" s="62" t="s">
        <v>772</v>
      </c>
      <c r="G47" s="60" t="s">
        <v>1140</v>
      </c>
      <c r="H47" s="61" t="s">
        <v>362</v>
      </c>
      <c r="I47" s="60" t="s">
        <v>1141</v>
      </c>
      <c r="J47" s="60" t="s">
        <v>1125</v>
      </c>
      <c r="K47" s="60"/>
      <c r="L47" s="60" t="s">
        <v>888</v>
      </c>
      <c r="M47" s="60" t="s">
        <v>844</v>
      </c>
      <c r="N47" s="60"/>
      <c r="O47" s="60" t="s">
        <v>1125</v>
      </c>
      <c r="P47" s="68"/>
      <c r="Q47" s="69"/>
      <c r="R47" s="69"/>
    </row>
    <row r="48" spans="1:18" s="63" customFormat="1" ht="15.75" customHeight="1">
      <c r="A48" s="59" t="s">
        <v>1001</v>
      </c>
      <c r="B48" s="60" t="s">
        <v>861</v>
      </c>
      <c r="C48" s="59" t="s">
        <v>1326</v>
      </c>
      <c r="D48" s="61" t="s">
        <v>109</v>
      </c>
      <c r="E48" s="60" t="s">
        <v>845</v>
      </c>
      <c r="F48" s="62" t="s">
        <v>772</v>
      </c>
      <c r="G48" s="60"/>
      <c r="H48" s="61" t="s">
        <v>362</v>
      </c>
      <c r="I48" s="60"/>
      <c r="J48" s="60"/>
      <c r="K48" s="60"/>
      <c r="L48" s="60"/>
      <c r="M48" s="60"/>
      <c r="N48" s="60"/>
      <c r="O48" s="60"/>
      <c r="P48" s="68"/>
      <c r="Q48" s="69"/>
      <c r="R48" s="69"/>
    </row>
    <row r="49" spans="1:18" s="63" customFormat="1" ht="15.75" customHeight="1">
      <c r="A49" s="59" t="s">
        <v>1016</v>
      </c>
      <c r="B49" s="60" t="s">
        <v>903</v>
      </c>
      <c r="C49" s="59" t="s">
        <v>1343</v>
      </c>
      <c r="D49" s="61" t="s">
        <v>75</v>
      </c>
      <c r="E49" s="60" t="s">
        <v>881</v>
      </c>
      <c r="F49" s="62" t="s">
        <v>772</v>
      </c>
      <c r="G49" s="60"/>
      <c r="H49" s="61" t="s">
        <v>362</v>
      </c>
      <c r="I49" s="60"/>
      <c r="J49" s="60"/>
      <c r="K49" s="60"/>
      <c r="L49" s="60"/>
      <c r="M49" s="60"/>
      <c r="N49" s="60"/>
      <c r="O49" s="60"/>
      <c r="P49" s="68"/>
      <c r="Q49" s="69"/>
      <c r="R49" s="69"/>
    </row>
    <row r="50" spans="1:18" s="63" customFormat="1" ht="15.75" customHeight="1">
      <c r="A50" s="59" t="s">
        <v>1017</v>
      </c>
      <c r="B50" s="60" t="s">
        <v>860</v>
      </c>
      <c r="C50" s="59" t="s">
        <v>1084</v>
      </c>
      <c r="D50" s="61" t="s">
        <v>109</v>
      </c>
      <c r="E50" s="60" t="s">
        <v>870</v>
      </c>
      <c r="F50" s="62" t="s">
        <v>772</v>
      </c>
      <c r="G50" s="60"/>
      <c r="H50" s="61" t="s">
        <v>362</v>
      </c>
      <c r="I50" s="60"/>
      <c r="J50" s="60"/>
      <c r="K50" s="60"/>
      <c r="L50" s="60"/>
      <c r="M50" s="60"/>
      <c r="N50" s="60"/>
      <c r="O50" s="60"/>
      <c r="P50" s="68"/>
      <c r="Q50" s="69"/>
      <c r="R50" s="69"/>
    </row>
    <row r="51" spans="1:18" s="63" customFormat="1" ht="15.75" customHeight="1">
      <c r="A51" s="59" t="s">
        <v>145</v>
      </c>
      <c r="B51" s="60" t="s">
        <v>859</v>
      </c>
      <c r="C51" s="59" t="s">
        <v>122</v>
      </c>
      <c r="D51" s="61" t="s">
        <v>109</v>
      </c>
      <c r="E51" s="60" t="s">
        <v>845</v>
      </c>
      <c r="F51" s="62" t="s">
        <v>772</v>
      </c>
      <c r="G51" s="60" t="s">
        <v>1140</v>
      </c>
      <c r="H51" s="61" t="s">
        <v>362</v>
      </c>
      <c r="I51" s="60" t="s">
        <v>1158</v>
      </c>
      <c r="J51" s="60" t="s">
        <v>1125</v>
      </c>
      <c r="K51" s="60"/>
      <c r="L51" s="60" t="s">
        <v>852</v>
      </c>
      <c r="M51" s="60" t="s">
        <v>844</v>
      </c>
      <c r="N51" s="60" t="s">
        <v>846</v>
      </c>
      <c r="O51" s="60" t="s">
        <v>1125</v>
      </c>
      <c r="P51" s="68"/>
      <c r="Q51" s="69"/>
      <c r="R51" s="69"/>
    </row>
    <row r="52" spans="1:18" s="63" customFormat="1" ht="15.75" customHeight="1">
      <c r="A52" s="59" t="s">
        <v>87</v>
      </c>
      <c r="B52" s="60" t="s">
        <v>860</v>
      </c>
      <c r="C52" s="59" t="s">
        <v>684</v>
      </c>
      <c r="D52" s="61" t="s">
        <v>75</v>
      </c>
      <c r="E52" s="60" t="s">
        <v>845</v>
      </c>
      <c r="F52" s="62" t="s">
        <v>772</v>
      </c>
      <c r="G52" s="60"/>
      <c r="H52" s="61" t="s">
        <v>362</v>
      </c>
      <c r="I52" s="60"/>
      <c r="J52" s="60"/>
      <c r="K52" s="60"/>
      <c r="L52" s="60"/>
      <c r="M52" s="60"/>
      <c r="N52" s="60"/>
      <c r="O52" s="60"/>
      <c r="P52" s="68"/>
      <c r="Q52" s="69"/>
      <c r="R52" s="69"/>
    </row>
    <row r="53" spans="1:18" s="63" customFormat="1" ht="15.75" customHeight="1">
      <c r="A53" s="59" t="s">
        <v>969</v>
      </c>
      <c r="B53" s="60" t="s">
        <v>861</v>
      </c>
      <c r="C53" s="59" t="s">
        <v>1257</v>
      </c>
      <c r="D53" s="61" t="s">
        <v>76</v>
      </c>
      <c r="E53" s="60" t="s">
        <v>911</v>
      </c>
      <c r="F53" s="62" t="s">
        <v>772</v>
      </c>
      <c r="G53" s="60"/>
      <c r="H53" s="61" t="s">
        <v>362</v>
      </c>
      <c r="I53" s="60"/>
      <c r="J53" s="60"/>
      <c r="K53" s="60"/>
      <c r="L53" s="60"/>
      <c r="M53" s="60"/>
      <c r="N53" s="60"/>
      <c r="O53" s="60"/>
      <c r="P53" s="68"/>
      <c r="Q53" s="69"/>
      <c r="R53" s="69"/>
    </row>
    <row r="54" spans="1:18" s="63" customFormat="1" ht="15.75" customHeight="1">
      <c r="A54" s="59" t="s">
        <v>146</v>
      </c>
      <c r="B54" s="60" t="s">
        <v>859</v>
      </c>
      <c r="C54" s="59" t="s">
        <v>123</v>
      </c>
      <c r="D54" s="61" t="s">
        <v>109</v>
      </c>
      <c r="E54" s="60" t="s">
        <v>845</v>
      </c>
      <c r="F54" s="62" t="s">
        <v>772</v>
      </c>
      <c r="G54" s="60" t="s">
        <v>1143</v>
      </c>
      <c r="H54" s="61" t="s">
        <v>362</v>
      </c>
      <c r="I54" s="60" t="s">
        <v>1142</v>
      </c>
      <c r="J54" s="60" t="s">
        <v>1132</v>
      </c>
      <c r="K54" s="60"/>
      <c r="L54" s="60" t="s">
        <v>853</v>
      </c>
      <c r="M54" s="60" t="s">
        <v>844</v>
      </c>
      <c r="N54" s="60" t="s">
        <v>846</v>
      </c>
      <c r="O54" s="60" t="s">
        <v>1125</v>
      </c>
      <c r="P54" s="68"/>
      <c r="Q54" s="69"/>
      <c r="R54" s="69"/>
    </row>
    <row r="55" spans="1:18" s="63" customFormat="1" ht="15.75" customHeight="1">
      <c r="A55" s="59" t="s">
        <v>147</v>
      </c>
      <c r="B55" s="60" t="s">
        <v>857</v>
      </c>
      <c r="C55" s="59" t="s">
        <v>124</v>
      </c>
      <c r="D55" s="61" t="s">
        <v>109</v>
      </c>
      <c r="E55" s="60" t="s">
        <v>845</v>
      </c>
      <c r="F55" s="62" t="s">
        <v>772</v>
      </c>
      <c r="G55" s="60"/>
      <c r="H55" s="61" t="s">
        <v>362</v>
      </c>
      <c r="I55" s="60"/>
      <c r="J55" s="60"/>
      <c r="K55" s="60"/>
      <c r="L55" s="60"/>
      <c r="M55" s="60"/>
      <c r="N55" s="60"/>
      <c r="O55" s="60"/>
      <c r="P55" s="68"/>
      <c r="Q55" s="69"/>
      <c r="R55" s="69"/>
    </row>
    <row r="56" spans="1:18" s="63" customFormat="1" ht="15.75" customHeight="1">
      <c r="A56" s="59" t="s">
        <v>1018</v>
      </c>
      <c r="B56" s="60" t="s">
        <v>860</v>
      </c>
      <c r="C56" s="59" t="s">
        <v>1085</v>
      </c>
      <c r="D56" s="61" t="s">
        <v>76</v>
      </c>
      <c r="E56" s="60" t="s">
        <v>845</v>
      </c>
      <c r="F56" s="62" t="s">
        <v>772</v>
      </c>
      <c r="G56" s="60"/>
      <c r="H56" s="61" t="s">
        <v>362</v>
      </c>
      <c r="I56" s="60"/>
      <c r="J56" s="60"/>
      <c r="K56" s="60"/>
      <c r="L56" s="60"/>
      <c r="M56" s="60"/>
      <c r="N56" s="60"/>
      <c r="O56" s="60"/>
      <c r="P56" s="68"/>
      <c r="Q56" s="69"/>
      <c r="R56" s="69"/>
    </row>
    <row r="57" spans="1:18" s="63" customFormat="1" ht="15.75" customHeight="1">
      <c r="A57" s="59" t="s">
        <v>992</v>
      </c>
      <c r="B57" s="60" t="s">
        <v>930</v>
      </c>
      <c r="C57" s="59" t="s">
        <v>1250</v>
      </c>
      <c r="D57" s="61" t="s">
        <v>75</v>
      </c>
      <c r="E57" s="60" t="s">
        <v>850</v>
      </c>
      <c r="F57" s="62" t="s">
        <v>772</v>
      </c>
      <c r="G57" s="60"/>
      <c r="H57" s="61" t="s">
        <v>362</v>
      </c>
      <c r="I57" s="60"/>
      <c r="J57" s="60"/>
      <c r="K57" s="60"/>
      <c r="L57" s="60"/>
      <c r="M57" s="60"/>
      <c r="N57" s="60"/>
      <c r="O57" s="60"/>
      <c r="P57" s="68"/>
      <c r="Q57" s="69"/>
      <c r="R57" s="69"/>
    </row>
    <row r="58" spans="1:18" s="63" customFormat="1" ht="15.75" customHeight="1">
      <c r="A58" s="59" t="s">
        <v>543</v>
      </c>
      <c r="B58" s="60" t="s">
        <v>861</v>
      </c>
      <c r="C58" s="59" t="s">
        <v>544</v>
      </c>
      <c r="D58" s="61" t="s">
        <v>75</v>
      </c>
      <c r="E58" s="60" t="s">
        <v>850</v>
      </c>
      <c r="F58" s="62" t="s">
        <v>772</v>
      </c>
      <c r="G58" s="60"/>
      <c r="H58" s="61" t="s">
        <v>362</v>
      </c>
      <c r="I58" s="60"/>
      <c r="J58" s="60"/>
      <c r="K58" s="60"/>
      <c r="L58" s="60"/>
      <c r="M58" s="60"/>
      <c r="N58" s="60"/>
      <c r="O58" s="60"/>
      <c r="P58" s="68"/>
      <c r="Q58" s="69"/>
      <c r="R58" s="69"/>
    </row>
    <row r="59" spans="1:18" s="63" customFormat="1" ht="15.75" customHeight="1">
      <c r="A59" s="59" t="s">
        <v>1019</v>
      </c>
      <c r="B59" s="60" t="s">
        <v>860</v>
      </c>
      <c r="C59" s="59" t="s">
        <v>1345</v>
      </c>
      <c r="D59" s="61" t="s">
        <v>75</v>
      </c>
      <c r="E59" s="60" t="s">
        <v>845</v>
      </c>
      <c r="F59" s="62" t="s">
        <v>772</v>
      </c>
      <c r="G59" s="60"/>
      <c r="H59" s="61" t="s">
        <v>362</v>
      </c>
      <c r="I59" s="60"/>
      <c r="J59" s="60"/>
      <c r="K59" s="60"/>
      <c r="L59" s="60"/>
      <c r="M59" s="60"/>
      <c r="N59" s="60"/>
      <c r="O59" s="60"/>
      <c r="P59" s="68"/>
      <c r="Q59" s="69"/>
      <c r="R59" s="69"/>
    </row>
    <row r="60" spans="1:18" s="63" customFormat="1" ht="15.75" customHeight="1">
      <c r="A60" s="59" t="s">
        <v>394</v>
      </c>
      <c r="B60" s="60" t="s">
        <v>930</v>
      </c>
      <c r="C60" s="59" t="s">
        <v>1278</v>
      </c>
      <c r="D60" s="61" t="s">
        <v>77</v>
      </c>
      <c r="E60" s="60" t="s">
        <v>914</v>
      </c>
      <c r="F60" s="62" t="s">
        <v>772</v>
      </c>
      <c r="G60" s="60"/>
      <c r="H60" s="61" t="s">
        <v>362</v>
      </c>
      <c r="I60" s="60"/>
      <c r="J60" s="60"/>
      <c r="K60" s="60"/>
      <c r="L60" s="60"/>
      <c r="M60" s="60"/>
      <c r="N60" s="60"/>
      <c r="O60" s="60"/>
      <c r="P60" s="68"/>
      <c r="Q60" s="69"/>
      <c r="R60" s="69"/>
    </row>
    <row r="61" spans="1:18" s="63" customFormat="1" ht="15.75" customHeight="1">
      <c r="A61" s="59" t="s">
        <v>1107</v>
      </c>
      <c r="B61" s="60" t="s">
        <v>1363</v>
      </c>
      <c r="C61" s="59"/>
      <c r="D61" s="61" t="s">
        <v>77</v>
      </c>
      <c r="E61" s="60" t="s">
        <v>900</v>
      </c>
      <c r="F61" s="62" t="s">
        <v>772</v>
      </c>
      <c r="G61" s="60"/>
      <c r="H61" s="61" t="s">
        <v>1419</v>
      </c>
      <c r="I61" s="60"/>
      <c r="J61" s="60"/>
      <c r="K61" s="60"/>
      <c r="L61" s="60"/>
      <c r="M61" s="60"/>
      <c r="N61" s="60"/>
      <c r="O61" s="60"/>
      <c r="P61" s="68"/>
      <c r="Q61" s="69"/>
      <c r="R61" s="69"/>
    </row>
    <row r="62" spans="1:18" s="63" customFormat="1" ht="15.75" customHeight="1">
      <c r="A62" s="59" t="s">
        <v>573</v>
      </c>
      <c r="B62" s="60" t="s">
        <v>901</v>
      </c>
      <c r="C62" s="59" t="s">
        <v>685</v>
      </c>
      <c r="D62" s="61" t="s">
        <v>75</v>
      </c>
      <c r="E62" s="60" t="s">
        <v>850</v>
      </c>
      <c r="F62" s="62" t="s">
        <v>772</v>
      </c>
      <c r="G62" s="60"/>
      <c r="H62" s="61" t="s">
        <v>362</v>
      </c>
      <c r="I62" s="60"/>
      <c r="J62" s="60"/>
      <c r="K62" s="60"/>
      <c r="L62" s="60"/>
      <c r="M62" s="60"/>
      <c r="N62" s="60"/>
      <c r="O62" s="60"/>
      <c r="P62" s="68"/>
      <c r="Q62" s="69"/>
      <c r="R62" s="69"/>
    </row>
    <row r="63" spans="1:18" s="63" customFormat="1" ht="15.75" customHeight="1">
      <c r="A63" s="59" t="s">
        <v>461</v>
      </c>
      <c r="B63" s="60" t="s">
        <v>861</v>
      </c>
      <c r="C63" s="59" t="s">
        <v>1314</v>
      </c>
      <c r="D63" s="61" t="s">
        <v>76</v>
      </c>
      <c r="E63" s="60" t="s">
        <v>911</v>
      </c>
      <c r="F63" s="62" t="s">
        <v>772</v>
      </c>
      <c r="G63" s="60"/>
      <c r="H63" s="61" t="s">
        <v>362</v>
      </c>
      <c r="I63" s="60"/>
      <c r="J63" s="60"/>
      <c r="K63" s="60"/>
      <c r="L63" s="60"/>
      <c r="M63" s="60"/>
      <c r="N63" s="60"/>
      <c r="O63" s="60"/>
      <c r="P63" s="68"/>
      <c r="Q63" s="69"/>
      <c r="R63" s="69"/>
    </row>
    <row r="64" spans="1:18" s="63" customFormat="1" ht="15.75" customHeight="1">
      <c r="A64" s="59" t="s">
        <v>329</v>
      </c>
      <c r="B64" s="60" t="s">
        <v>861</v>
      </c>
      <c r="C64" s="59" t="s">
        <v>273</v>
      </c>
      <c r="D64" s="61" t="s">
        <v>109</v>
      </c>
      <c r="E64" s="60" t="s">
        <v>850</v>
      </c>
      <c r="F64" s="62" t="s">
        <v>772</v>
      </c>
      <c r="G64" s="60"/>
      <c r="H64" s="61" t="s">
        <v>362</v>
      </c>
      <c r="I64" s="60"/>
      <c r="J64" s="60"/>
      <c r="K64" s="60"/>
      <c r="L64" s="60"/>
      <c r="M64" s="60"/>
      <c r="N64" s="60"/>
      <c r="O64" s="60"/>
      <c r="P64" s="68"/>
      <c r="Q64" s="69"/>
      <c r="R64" s="69"/>
    </row>
    <row r="65" spans="1:18" s="63" customFormat="1" ht="15.75" customHeight="1">
      <c r="A65" s="59" t="s">
        <v>330</v>
      </c>
      <c r="B65" s="60" t="s">
        <v>861</v>
      </c>
      <c r="C65" s="59" t="s">
        <v>274</v>
      </c>
      <c r="D65" s="61" t="s">
        <v>109</v>
      </c>
      <c r="E65" s="60" t="s">
        <v>850</v>
      </c>
      <c r="F65" s="62" t="s">
        <v>772</v>
      </c>
      <c r="G65" s="60"/>
      <c r="H65" s="61" t="s">
        <v>362</v>
      </c>
      <c r="I65" s="60"/>
      <c r="J65" s="60"/>
      <c r="K65" s="60"/>
      <c r="L65" s="60"/>
      <c r="M65" s="60"/>
      <c r="N65" s="60"/>
      <c r="O65" s="60"/>
      <c r="P65" s="68"/>
      <c r="Q65" s="69"/>
      <c r="R65" s="69"/>
    </row>
    <row r="66" spans="1:18" s="63" customFormat="1" ht="15.75" customHeight="1">
      <c r="A66" s="59" t="s">
        <v>424</v>
      </c>
      <c r="B66" s="60" t="s">
        <v>861</v>
      </c>
      <c r="C66" s="59" t="s">
        <v>408</v>
      </c>
      <c r="D66" s="61" t="s">
        <v>109</v>
      </c>
      <c r="E66" s="60" t="s">
        <v>850</v>
      </c>
      <c r="F66" s="62" t="s">
        <v>772</v>
      </c>
      <c r="G66" s="60"/>
      <c r="H66" s="61" t="s">
        <v>362</v>
      </c>
      <c r="I66" s="60"/>
      <c r="J66" s="60"/>
      <c r="K66" s="60"/>
      <c r="L66" s="60"/>
      <c r="M66" s="60"/>
      <c r="N66" s="60"/>
      <c r="O66" s="60"/>
      <c r="P66" s="68"/>
      <c r="Q66" s="69"/>
      <c r="R66" s="69"/>
    </row>
    <row r="67" spans="1:18" s="63" customFormat="1" ht="15.75" customHeight="1">
      <c r="A67" s="59" t="s">
        <v>963</v>
      </c>
      <c r="B67" s="60" t="s">
        <v>903</v>
      </c>
      <c r="C67" s="59" t="s">
        <v>1325</v>
      </c>
      <c r="D67" s="61" t="s">
        <v>109</v>
      </c>
      <c r="E67" s="60" t="s">
        <v>845</v>
      </c>
      <c r="F67" s="62" t="s">
        <v>772</v>
      </c>
      <c r="G67" s="60"/>
      <c r="H67" s="61" t="s">
        <v>362</v>
      </c>
      <c r="I67" s="60"/>
      <c r="J67" s="60"/>
      <c r="K67" s="60"/>
      <c r="L67" s="60"/>
      <c r="M67" s="60"/>
      <c r="N67" s="60"/>
      <c r="O67" s="60"/>
      <c r="P67" s="68"/>
      <c r="Q67" s="69"/>
      <c r="R67" s="69"/>
    </row>
    <row r="68" spans="1:18" s="63" customFormat="1" ht="15.75" customHeight="1">
      <c r="A68" s="59" t="s">
        <v>574</v>
      </c>
      <c r="B68" s="60" t="s">
        <v>930</v>
      </c>
      <c r="C68" s="59" t="s">
        <v>686</v>
      </c>
      <c r="D68" s="61" t="s">
        <v>75</v>
      </c>
      <c r="E68" s="60" t="s">
        <v>850</v>
      </c>
      <c r="F68" s="62" t="s">
        <v>772</v>
      </c>
      <c r="G68" s="60"/>
      <c r="H68" s="61" t="s">
        <v>362</v>
      </c>
      <c r="I68" s="60"/>
      <c r="J68" s="60"/>
      <c r="K68" s="60"/>
      <c r="L68" s="60"/>
      <c r="M68" s="60"/>
      <c r="N68" s="60"/>
      <c r="O68" s="60"/>
      <c r="P68" s="68"/>
      <c r="Q68" s="69"/>
      <c r="R68" s="69"/>
    </row>
    <row r="69" spans="1:18" s="63" customFormat="1" ht="15.75" customHeight="1">
      <c r="A69" s="59" t="s">
        <v>390</v>
      </c>
      <c r="B69" s="60" t="s">
        <v>901</v>
      </c>
      <c r="C69" s="59" t="s">
        <v>391</v>
      </c>
      <c r="D69" s="61" t="s">
        <v>109</v>
      </c>
      <c r="E69" s="60" t="s">
        <v>869</v>
      </c>
      <c r="F69" s="62" t="s">
        <v>772</v>
      </c>
      <c r="G69" s="60"/>
      <c r="H69" s="61" t="s">
        <v>362</v>
      </c>
      <c r="I69" s="60"/>
      <c r="J69" s="60"/>
      <c r="K69" s="60"/>
      <c r="L69" s="60"/>
      <c r="M69" s="60"/>
      <c r="N69" s="60"/>
      <c r="O69" s="60"/>
      <c r="P69" s="68"/>
      <c r="Q69" s="69"/>
      <c r="R69" s="69"/>
    </row>
    <row r="70" spans="1:18" s="63" customFormat="1" ht="15.75" customHeight="1">
      <c r="A70" s="59" t="s">
        <v>1002</v>
      </c>
      <c r="B70" s="60" t="s">
        <v>861</v>
      </c>
      <c r="C70" s="59" t="s">
        <v>1327</v>
      </c>
      <c r="D70" s="61" t="s">
        <v>109</v>
      </c>
      <c r="E70" s="60" t="s">
        <v>845</v>
      </c>
      <c r="F70" s="62" t="s">
        <v>772</v>
      </c>
      <c r="G70" s="60"/>
      <c r="H70" s="61" t="s">
        <v>362</v>
      </c>
      <c r="I70" s="60"/>
      <c r="J70" s="60"/>
      <c r="K70" s="60"/>
      <c r="L70" s="60"/>
      <c r="M70" s="60"/>
      <c r="N70" s="60"/>
      <c r="O70" s="60"/>
      <c r="P70" s="68"/>
      <c r="Q70" s="69"/>
      <c r="R70" s="69"/>
    </row>
    <row r="71" spans="1:18" s="63" customFormat="1" ht="15.75" customHeight="1">
      <c r="A71" s="59" t="s">
        <v>331</v>
      </c>
      <c r="B71" s="60" t="s">
        <v>857</v>
      </c>
      <c r="C71" s="59" t="s">
        <v>275</v>
      </c>
      <c r="D71" s="61" t="s">
        <v>109</v>
      </c>
      <c r="E71" s="60" t="s">
        <v>850</v>
      </c>
      <c r="F71" s="62" t="s">
        <v>772</v>
      </c>
      <c r="G71" s="60"/>
      <c r="H71" s="61" t="s">
        <v>362</v>
      </c>
      <c r="I71" s="60"/>
      <c r="J71" s="60"/>
      <c r="K71" s="60"/>
      <c r="L71" s="60"/>
      <c r="M71" s="60"/>
      <c r="N71" s="60"/>
      <c r="O71" s="60"/>
      <c r="P71" s="68"/>
      <c r="Q71" s="69"/>
      <c r="R71" s="69"/>
    </row>
    <row r="72" spans="1:18" s="63" customFormat="1" ht="15.75" customHeight="1">
      <c r="A72" s="59" t="s">
        <v>462</v>
      </c>
      <c r="B72" s="60" t="s">
        <v>861</v>
      </c>
      <c r="C72" s="59" t="s">
        <v>502</v>
      </c>
      <c r="D72" s="61" t="s">
        <v>109</v>
      </c>
      <c r="E72" s="60" t="s">
        <v>850</v>
      </c>
      <c r="F72" s="62" t="s">
        <v>772</v>
      </c>
      <c r="G72" s="60"/>
      <c r="H72" s="61" t="s">
        <v>362</v>
      </c>
      <c r="I72" s="60"/>
      <c r="J72" s="60"/>
      <c r="K72" s="60"/>
      <c r="L72" s="60"/>
      <c r="M72" s="60"/>
      <c r="N72" s="60"/>
      <c r="O72" s="60"/>
      <c r="P72" s="68"/>
      <c r="Q72" s="69"/>
      <c r="R72" s="69"/>
    </row>
    <row r="73" spans="1:18" s="63" customFormat="1" ht="15.75" customHeight="1">
      <c r="A73" s="59" t="s">
        <v>575</v>
      </c>
      <c r="B73" s="60" t="s">
        <v>913</v>
      </c>
      <c r="C73" s="59" t="s">
        <v>687</v>
      </c>
      <c r="D73" s="61" t="s">
        <v>75</v>
      </c>
      <c r="E73" s="60" t="s">
        <v>850</v>
      </c>
      <c r="F73" s="62" t="s">
        <v>772</v>
      </c>
      <c r="G73" s="60"/>
      <c r="H73" s="61" t="s">
        <v>362</v>
      </c>
      <c r="I73" s="60"/>
      <c r="J73" s="60"/>
      <c r="K73" s="60"/>
      <c r="L73" s="60"/>
      <c r="M73" s="60"/>
      <c r="N73" s="60"/>
      <c r="O73" s="60"/>
      <c r="P73" s="68"/>
      <c r="Q73" s="69"/>
      <c r="R73" s="69"/>
    </row>
    <row r="74" spans="1:18" s="63" customFormat="1" ht="15.75" customHeight="1">
      <c r="A74" s="59" t="s">
        <v>576</v>
      </c>
      <c r="B74" s="60" t="s">
        <v>899</v>
      </c>
      <c r="C74" s="59" t="s">
        <v>688</v>
      </c>
      <c r="D74" s="61" t="s">
        <v>75</v>
      </c>
      <c r="E74" s="60" t="s">
        <v>850</v>
      </c>
      <c r="F74" s="62" t="s">
        <v>772</v>
      </c>
      <c r="G74" s="60"/>
      <c r="H74" s="61" t="s">
        <v>362</v>
      </c>
      <c r="I74" s="60"/>
      <c r="J74" s="60"/>
      <c r="K74" s="60"/>
      <c r="L74" s="60"/>
      <c r="M74" s="60"/>
      <c r="N74" s="60"/>
      <c r="O74" s="60"/>
      <c r="P74" s="68"/>
      <c r="Q74" s="69"/>
      <c r="R74" s="69"/>
    </row>
    <row r="75" spans="1:18" s="63" customFormat="1" ht="15.75" customHeight="1">
      <c r="A75" s="59" t="s">
        <v>88</v>
      </c>
      <c r="B75" s="60" t="s">
        <v>859</v>
      </c>
      <c r="C75" s="59" t="s">
        <v>89</v>
      </c>
      <c r="D75" s="61" t="s">
        <v>75</v>
      </c>
      <c r="E75" s="60" t="s">
        <v>850</v>
      </c>
      <c r="F75" s="62" t="s">
        <v>772</v>
      </c>
      <c r="G75" s="60"/>
      <c r="H75" s="61" t="s">
        <v>362</v>
      </c>
      <c r="I75" s="60"/>
      <c r="J75" s="60"/>
      <c r="K75" s="60"/>
      <c r="L75" s="60"/>
      <c r="M75" s="60"/>
      <c r="N75" s="60"/>
      <c r="O75" s="60"/>
      <c r="P75" s="68"/>
      <c r="Q75" s="69"/>
      <c r="R75" s="69"/>
    </row>
    <row r="76" spans="1:18" s="63" customFormat="1" ht="15.75" customHeight="1">
      <c r="A76" s="59" t="s">
        <v>781</v>
      </c>
      <c r="B76" s="60" t="s">
        <v>910</v>
      </c>
      <c r="C76" s="59" t="s">
        <v>809</v>
      </c>
      <c r="D76" s="61" t="s">
        <v>75</v>
      </c>
      <c r="E76" s="60" t="s">
        <v>850</v>
      </c>
      <c r="F76" s="62" t="s">
        <v>772</v>
      </c>
      <c r="G76" s="60"/>
      <c r="H76" s="61" t="s">
        <v>362</v>
      </c>
      <c r="I76" s="60"/>
      <c r="J76" s="60"/>
      <c r="K76" s="60"/>
      <c r="L76" s="60"/>
      <c r="M76" s="60"/>
      <c r="N76" s="60"/>
      <c r="O76" s="60"/>
      <c r="P76" s="68"/>
      <c r="Q76" s="69"/>
      <c r="R76" s="69"/>
    </row>
    <row r="77" spans="1:18" s="63" customFormat="1" ht="15.75" customHeight="1">
      <c r="A77" s="59" t="s">
        <v>148</v>
      </c>
      <c r="B77" s="60" t="s">
        <v>857</v>
      </c>
      <c r="C77" s="59" t="s">
        <v>125</v>
      </c>
      <c r="D77" s="61" t="s">
        <v>75</v>
      </c>
      <c r="E77" s="60" t="s">
        <v>845</v>
      </c>
      <c r="F77" s="62" t="s">
        <v>772</v>
      </c>
      <c r="G77" s="60" t="s">
        <v>1144</v>
      </c>
      <c r="H77" s="61" t="s">
        <v>362</v>
      </c>
      <c r="I77" s="60" t="s">
        <v>1145</v>
      </c>
      <c r="J77" s="60" t="s">
        <v>1125</v>
      </c>
      <c r="K77" s="60"/>
      <c r="L77" s="60" t="s">
        <v>854</v>
      </c>
      <c r="M77" s="60" t="s">
        <v>844</v>
      </c>
      <c r="N77" s="60"/>
      <c r="O77" s="60" t="s">
        <v>1125</v>
      </c>
      <c r="P77" s="68"/>
      <c r="Q77" s="69"/>
      <c r="R77" s="69"/>
    </row>
    <row r="78" spans="1:18" s="63" customFormat="1" ht="15.75" customHeight="1">
      <c r="A78" s="59" t="s">
        <v>149</v>
      </c>
      <c r="B78" s="60" t="s">
        <v>857</v>
      </c>
      <c r="C78" s="59" t="s">
        <v>126</v>
      </c>
      <c r="D78" s="61" t="s">
        <v>75</v>
      </c>
      <c r="E78" s="60" t="s">
        <v>845</v>
      </c>
      <c r="F78" s="62" t="s">
        <v>772</v>
      </c>
      <c r="G78" s="60"/>
      <c r="H78" s="61" t="s">
        <v>362</v>
      </c>
      <c r="I78" s="60"/>
      <c r="J78" s="60"/>
      <c r="K78" s="60"/>
      <c r="L78" s="60"/>
      <c r="M78" s="60"/>
      <c r="N78" s="60"/>
      <c r="O78" s="60"/>
      <c r="P78" s="68"/>
      <c r="Q78" s="69"/>
      <c r="R78" s="69"/>
    </row>
    <row r="79" spans="1:18" s="63" customFormat="1" ht="15.75" customHeight="1">
      <c r="A79" s="59" t="s">
        <v>1020</v>
      </c>
      <c r="B79" s="60" t="s">
        <v>861</v>
      </c>
      <c r="C79" s="59"/>
      <c r="D79" s="61" t="s">
        <v>109</v>
      </c>
      <c r="E79" s="60" t="s">
        <v>845</v>
      </c>
      <c r="F79" s="62" t="s">
        <v>772</v>
      </c>
      <c r="G79" s="60"/>
      <c r="H79" s="61" t="s">
        <v>362</v>
      </c>
      <c r="I79" s="60"/>
      <c r="J79" s="60"/>
      <c r="K79" s="60"/>
      <c r="L79" s="60"/>
      <c r="M79" s="60"/>
      <c r="N79" s="60"/>
      <c r="O79" s="60"/>
      <c r="P79" s="68"/>
      <c r="Q79" s="69"/>
      <c r="R79" s="69"/>
    </row>
    <row r="80" spans="1:18" s="63" customFormat="1" ht="15.75" customHeight="1">
      <c r="A80" s="59" t="s">
        <v>425</v>
      </c>
      <c r="B80" s="60" t="s">
        <v>857</v>
      </c>
      <c r="C80" s="59" t="s">
        <v>276</v>
      </c>
      <c r="D80" s="61" t="s">
        <v>109</v>
      </c>
      <c r="E80" s="60" t="s">
        <v>869</v>
      </c>
      <c r="F80" s="62" t="s">
        <v>772</v>
      </c>
      <c r="G80" s="60"/>
      <c r="H80" s="61" t="s">
        <v>362</v>
      </c>
      <c r="I80" s="60"/>
      <c r="J80" s="60"/>
      <c r="K80" s="60"/>
      <c r="L80" s="60"/>
      <c r="M80" s="60"/>
      <c r="N80" s="60"/>
      <c r="O80" s="60"/>
      <c r="P80" s="68"/>
      <c r="Q80" s="69"/>
      <c r="R80" s="69"/>
    </row>
    <row r="81" spans="1:18" s="63" customFormat="1" ht="15.75" customHeight="1">
      <c r="A81" s="59" t="s">
        <v>150</v>
      </c>
      <c r="B81" s="60" t="s">
        <v>857</v>
      </c>
      <c r="C81" s="59" t="s">
        <v>127</v>
      </c>
      <c r="D81" s="61" t="s">
        <v>109</v>
      </c>
      <c r="E81" s="60" t="s">
        <v>847</v>
      </c>
      <c r="F81" s="62" t="s">
        <v>772</v>
      </c>
      <c r="G81" s="60"/>
      <c r="H81" s="61" t="s">
        <v>362</v>
      </c>
      <c r="I81" s="60"/>
      <c r="J81" s="60"/>
      <c r="K81" s="60"/>
      <c r="L81" s="60"/>
      <c r="M81" s="60"/>
      <c r="N81" s="60"/>
      <c r="O81" s="60"/>
      <c r="P81" s="68"/>
      <c r="Q81" s="69"/>
      <c r="R81" s="69"/>
    </row>
    <row r="82" spans="1:18" s="63" customFormat="1" ht="15.75" customHeight="1">
      <c r="A82" s="59" t="s">
        <v>357</v>
      </c>
      <c r="B82" s="60" t="s">
        <v>903</v>
      </c>
      <c r="C82" s="59" t="s">
        <v>358</v>
      </c>
      <c r="D82" s="61" t="s">
        <v>77</v>
      </c>
      <c r="E82" s="60" t="s">
        <v>906</v>
      </c>
      <c r="F82" s="62" t="s">
        <v>772</v>
      </c>
      <c r="G82" s="60"/>
      <c r="H82" s="61" t="s">
        <v>362</v>
      </c>
      <c r="I82" s="60"/>
      <c r="J82" s="60"/>
      <c r="K82" s="60"/>
      <c r="L82" s="60"/>
      <c r="M82" s="60"/>
      <c r="N82" s="60"/>
      <c r="O82" s="60"/>
      <c r="P82" s="68"/>
      <c r="Q82" s="69"/>
      <c r="R82" s="69"/>
    </row>
    <row r="83" spans="1:18" s="63" customFormat="1" ht="15.75" customHeight="1">
      <c r="A83" s="59" t="s">
        <v>1003</v>
      </c>
      <c r="B83" s="60" t="s">
        <v>903</v>
      </c>
      <c r="C83" s="59" t="s">
        <v>370</v>
      </c>
      <c r="D83" s="61" t="s">
        <v>77</v>
      </c>
      <c r="E83" s="60" t="s">
        <v>845</v>
      </c>
      <c r="F83" s="62" t="s">
        <v>772</v>
      </c>
      <c r="G83" s="60"/>
      <c r="H83" s="61" t="s">
        <v>362</v>
      </c>
      <c r="I83" s="60"/>
      <c r="J83" s="60"/>
      <c r="K83" s="60"/>
      <c r="L83" s="60"/>
      <c r="M83" s="60"/>
      <c r="N83" s="60"/>
      <c r="O83" s="60"/>
      <c r="P83" s="68"/>
      <c r="Q83" s="69"/>
      <c r="R83" s="69"/>
    </row>
    <row r="84" spans="1:18" s="63" customFormat="1" ht="15.75" customHeight="1">
      <c r="A84" s="59" t="s">
        <v>982</v>
      </c>
      <c r="B84" s="60" t="s">
        <v>861</v>
      </c>
      <c r="C84" s="59"/>
      <c r="D84" s="61" t="s">
        <v>77</v>
      </c>
      <c r="E84" s="60" t="s">
        <v>900</v>
      </c>
      <c r="F84" s="62" t="s">
        <v>772</v>
      </c>
      <c r="G84" s="60"/>
      <c r="H84" s="61" t="s">
        <v>362</v>
      </c>
      <c r="I84" s="60"/>
      <c r="J84" s="60"/>
      <c r="K84" s="60"/>
      <c r="L84" s="60"/>
      <c r="M84" s="60"/>
      <c r="N84" s="60"/>
      <c r="O84" s="60"/>
      <c r="P84" s="68"/>
      <c r="Q84" s="69"/>
      <c r="R84" s="69"/>
    </row>
    <row r="85" spans="1:18" s="63" customFormat="1" ht="15.75" customHeight="1">
      <c r="A85" s="59" t="s">
        <v>1004</v>
      </c>
      <c r="B85" s="60" t="s">
        <v>861</v>
      </c>
      <c r="C85" s="59" t="s">
        <v>1328</v>
      </c>
      <c r="D85" s="61" t="s">
        <v>109</v>
      </c>
      <c r="E85" s="60" t="s">
        <v>845</v>
      </c>
      <c r="F85" s="62" t="s">
        <v>772</v>
      </c>
      <c r="G85" s="60"/>
      <c r="H85" s="61" t="s">
        <v>362</v>
      </c>
      <c r="I85" s="60"/>
      <c r="J85" s="60"/>
      <c r="K85" s="60"/>
      <c r="L85" s="60"/>
      <c r="M85" s="60"/>
      <c r="N85" s="60"/>
      <c r="O85" s="60"/>
      <c r="P85" s="68"/>
      <c r="Q85" s="69"/>
      <c r="R85" s="69"/>
    </row>
    <row r="86" spans="1:18" s="63" customFormat="1" ht="15.75" customHeight="1">
      <c r="A86" s="59" t="s">
        <v>1021</v>
      </c>
      <c r="B86" s="60" t="s">
        <v>857</v>
      </c>
      <c r="C86" s="59" t="s">
        <v>1219</v>
      </c>
      <c r="D86" s="61" t="s">
        <v>85</v>
      </c>
      <c r="E86" s="60" t="s">
        <v>1220</v>
      </c>
      <c r="F86" s="62" t="s">
        <v>772</v>
      </c>
      <c r="G86" s="60" t="s">
        <v>1146</v>
      </c>
      <c r="H86" s="61" t="s">
        <v>362</v>
      </c>
      <c r="I86" s="60" t="s">
        <v>1147</v>
      </c>
      <c r="J86" s="60" t="s">
        <v>1132</v>
      </c>
      <c r="K86" s="60"/>
      <c r="L86" s="60" t="s">
        <v>1148</v>
      </c>
      <c r="M86" s="60" t="s">
        <v>844</v>
      </c>
      <c r="N86" s="60" t="s">
        <v>846</v>
      </c>
      <c r="O86" s="60" t="s">
        <v>1125</v>
      </c>
      <c r="P86" s="68"/>
      <c r="Q86" s="69"/>
      <c r="R86" s="69"/>
    </row>
    <row r="87" spans="1:18" s="63" customFormat="1" ht="15.75" customHeight="1">
      <c r="A87" s="59" t="s">
        <v>1022</v>
      </c>
      <c r="B87" s="60" t="s">
        <v>1362</v>
      </c>
      <c r="C87" s="59" t="s">
        <v>1222</v>
      </c>
      <c r="D87" s="61" t="s">
        <v>85</v>
      </c>
      <c r="E87" s="60" t="s">
        <v>1221</v>
      </c>
      <c r="F87" s="62" t="s">
        <v>772</v>
      </c>
      <c r="G87" s="60" t="s">
        <v>1123</v>
      </c>
      <c r="H87" s="61" t="s">
        <v>362</v>
      </c>
      <c r="I87" s="60" t="s">
        <v>1372</v>
      </c>
      <c r="J87" s="60" t="s">
        <v>1132</v>
      </c>
      <c r="K87" s="60"/>
      <c r="L87" s="60"/>
      <c r="M87" s="60"/>
      <c r="N87" s="60"/>
      <c r="O87" s="60" t="s">
        <v>1390</v>
      </c>
      <c r="P87" s="68"/>
      <c r="Q87" s="69"/>
      <c r="R87" s="69"/>
    </row>
    <row r="88" spans="1:18" s="63" customFormat="1" ht="15.75" customHeight="1">
      <c r="A88" s="59" t="s">
        <v>463</v>
      </c>
      <c r="B88" s="60" t="s">
        <v>861</v>
      </c>
      <c r="C88" s="59" t="s">
        <v>409</v>
      </c>
      <c r="D88" s="61" t="s">
        <v>109</v>
      </c>
      <c r="E88" s="60" t="s">
        <v>850</v>
      </c>
      <c r="F88" s="62" t="s">
        <v>772</v>
      </c>
      <c r="G88" s="60"/>
      <c r="H88" s="61" t="s">
        <v>362</v>
      </c>
      <c r="I88" s="60"/>
      <c r="J88" s="60"/>
      <c r="K88" s="60"/>
      <c r="L88" s="60"/>
      <c r="M88" s="60"/>
      <c r="N88" s="60"/>
      <c r="O88" s="60"/>
      <c r="P88" s="68"/>
      <c r="Q88" s="69"/>
      <c r="R88" s="69"/>
    </row>
    <row r="89" spans="1:18" s="63" customFormat="1" ht="15.75" customHeight="1">
      <c r="A89" s="59" t="s">
        <v>1247</v>
      </c>
      <c r="B89" s="60" t="s">
        <v>859</v>
      </c>
      <c r="C89" s="59" t="s">
        <v>364</v>
      </c>
      <c r="D89" s="61" t="s">
        <v>1248</v>
      </c>
      <c r="E89" s="60" t="s">
        <v>850</v>
      </c>
      <c r="F89" s="62" t="s">
        <v>772</v>
      </c>
      <c r="G89" s="60"/>
      <c r="H89" s="61" t="s">
        <v>362</v>
      </c>
      <c r="I89" s="60"/>
      <c r="J89" s="60"/>
      <c r="K89" s="60"/>
      <c r="L89" s="60"/>
      <c r="M89" s="60"/>
      <c r="N89" s="60"/>
      <c r="O89" s="60"/>
      <c r="P89" s="68"/>
      <c r="Q89" s="69"/>
      <c r="R89" s="69"/>
    </row>
    <row r="90" spans="1:18" s="63" customFormat="1" ht="15.75" customHeight="1">
      <c r="A90" s="59" t="s">
        <v>332</v>
      </c>
      <c r="B90" s="60" t="s">
        <v>861</v>
      </c>
      <c r="C90" s="59" t="s">
        <v>277</v>
      </c>
      <c r="D90" s="61" t="s">
        <v>109</v>
      </c>
      <c r="E90" s="60" t="s">
        <v>845</v>
      </c>
      <c r="F90" s="62" t="s">
        <v>772</v>
      </c>
      <c r="G90" s="60"/>
      <c r="H90" s="61" t="s">
        <v>362</v>
      </c>
      <c r="I90" s="60"/>
      <c r="J90" s="60"/>
      <c r="K90" s="60"/>
      <c r="L90" s="60"/>
      <c r="M90" s="60"/>
      <c r="N90" s="60"/>
      <c r="O90" s="60"/>
      <c r="P90" s="68"/>
      <c r="Q90" s="69"/>
      <c r="R90" s="69"/>
    </row>
    <row r="91" spans="1:18" s="63" customFormat="1" ht="15.75" customHeight="1">
      <c r="A91" s="59" t="s">
        <v>938</v>
      </c>
      <c r="B91" s="60" t="s">
        <v>901</v>
      </c>
      <c r="C91" s="59" t="s">
        <v>403</v>
      </c>
      <c r="D91" s="61" t="s">
        <v>77</v>
      </c>
      <c r="E91" s="60" t="s">
        <v>905</v>
      </c>
      <c r="F91" s="62" t="s">
        <v>772</v>
      </c>
      <c r="G91" s="60"/>
      <c r="H91" s="61" t="s">
        <v>362</v>
      </c>
      <c r="I91" s="60"/>
      <c r="J91" s="60"/>
      <c r="K91" s="60"/>
      <c r="L91" s="60"/>
      <c r="M91" s="60"/>
      <c r="N91" s="60"/>
      <c r="O91" s="60"/>
      <c r="P91" s="68"/>
      <c r="Q91" s="69"/>
      <c r="R91" s="69"/>
    </row>
    <row r="92" spans="1:18" s="63" customFormat="1" ht="15.75" customHeight="1">
      <c r="A92" s="59" t="s">
        <v>999</v>
      </c>
      <c r="B92" s="60" t="s">
        <v>861</v>
      </c>
      <c r="C92" s="59" t="s">
        <v>841</v>
      </c>
      <c r="D92" s="61" t="s">
        <v>77</v>
      </c>
      <c r="E92" s="60" t="s">
        <v>1274</v>
      </c>
      <c r="F92" s="62" t="s">
        <v>772</v>
      </c>
      <c r="G92" s="60"/>
      <c r="H92" s="61" t="s">
        <v>362</v>
      </c>
      <c r="I92" s="60"/>
      <c r="J92" s="60"/>
      <c r="K92" s="60"/>
      <c r="L92" s="60"/>
      <c r="M92" s="60"/>
      <c r="N92" s="60"/>
      <c r="O92" s="60"/>
      <c r="P92" s="68"/>
      <c r="Q92" s="69"/>
      <c r="R92" s="69"/>
    </row>
    <row r="93" spans="1:18" s="63" customFormat="1" ht="15.75" customHeight="1">
      <c r="A93" s="59" t="s">
        <v>998</v>
      </c>
      <c r="B93" s="60" t="s">
        <v>857</v>
      </c>
      <c r="C93" s="59" t="s">
        <v>841</v>
      </c>
      <c r="D93" s="61" t="s">
        <v>77</v>
      </c>
      <c r="E93" s="60" t="s">
        <v>873</v>
      </c>
      <c r="F93" s="62" t="s">
        <v>772</v>
      </c>
      <c r="G93" s="60" t="s">
        <v>1149</v>
      </c>
      <c r="H93" s="61" t="s">
        <v>362</v>
      </c>
      <c r="I93" s="60" t="s">
        <v>1150</v>
      </c>
      <c r="J93" s="60" t="s">
        <v>1132</v>
      </c>
      <c r="K93" s="60"/>
      <c r="L93" s="60" t="s">
        <v>1151</v>
      </c>
      <c r="M93" s="60" t="s">
        <v>902</v>
      </c>
      <c r="N93" s="60" t="s">
        <v>846</v>
      </c>
      <c r="O93" s="60" t="s">
        <v>1125</v>
      </c>
      <c r="P93" s="68"/>
      <c r="Q93" s="69"/>
      <c r="R93" s="69"/>
    </row>
    <row r="94" spans="1:18" s="63" customFormat="1" ht="15.75" customHeight="1">
      <c r="A94" s="59" t="s">
        <v>577</v>
      </c>
      <c r="B94" s="60" t="s">
        <v>910</v>
      </c>
      <c r="C94" s="59" t="s">
        <v>689</v>
      </c>
      <c r="D94" s="61" t="s">
        <v>75</v>
      </c>
      <c r="E94" s="60" t="s">
        <v>850</v>
      </c>
      <c r="F94" s="62" t="s">
        <v>772</v>
      </c>
      <c r="G94" s="60"/>
      <c r="H94" s="61" t="s">
        <v>362</v>
      </c>
      <c r="I94" s="60"/>
      <c r="J94" s="60"/>
      <c r="K94" s="60"/>
      <c r="L94" s="60"/>
      <c r="M94" s="60"/>
      <c r="N94" s="60"/>
      <c r="O94" s="60"/>
      <c r="P94" s="68"/>
      <c r="Q94" s="69"/>
      <c r="R94" s="69"/>
    </row>
    <row r="95" spans="1:18" s="63" customFormat="1" ht="15.75" customHeight="1">
      <c r="A95" s="59" t="s">
        <v>84</v>
      </c>
      <c r="B95" s="60" t="s">
        <v>859</v>
      </c>
      <c r="C95" s="59" t="s">
        <v>364</v>
      </c>
      <c r="D95" s="61" t="s">
        <v>75</v>
      </c>
      <c r="E95" s="60" t="s">
        <v>850</v>
      </c>
      <c r="F95" s="62" t="s">
        <v>772</v>
      </c>
      <c r="G95" s="60" t="s">
        <v>1153</v>
      </c>
      <c r="H95" s="61" t="s">
        <v>362</v>
      </c>
      <c r="I95" s="60" t="s">
        <v>1154</v>
      </c>
      <c r="J95" s="60" t="s">
        <v>1125</v>
      </c>
      <c r="K95" s="60"/>
      <c r="L95" s="60" t="s">
        <v>931</v>
      </c>
      <c r="M95" s="60" t="s">
        <v>893</v>
      </c>
      <c r="N95" s="60"/>
      <c r="O95" s="60" t="s">
        <v>1125</v>
      </c>
      <c r="P95" s="68"/>
      <c r="Q95" s="69"/>
      <c r="R95" s="69"/>
    </row>
    <row r="96" spans="1:18" s="63" customFormat="1" ht="15.75" customHeight="1">
      <c r="A96" s="59" t="s">
        <v>527</v>
      </c>
      <c r="B96" s="60" t="s">
        <v>860</v>
      </c>
      <c r="C96" s="59" t="s">
        <v>528</v>
      </c>
      <c r="D96" s="61" t="s">
        <v>76</v>
      </c>
      <c r="E96" s="60" t="s">
        <v>911</v>
      </c>
      <c r="F96" s="62" t="s">
        <v>772</v>
      </c>
      <c r="G96" s="60"/>
      <c r="H96" s="61" t="s">
        <v>362</v>
      </c>
      <c r="I96" s="60"/>
      <c r="J96" s="60"/>
      <c r="K96" s="60"/>
      <c r="L96" s="60"/>
      <c r="M96" s="60"/>
      <c r="N96" s="60"/>
      <c r="O96" s="60"/>
      <c r="P96" s="68"/>
      <c r="Q96" s="69"/>
      <c r="R96" s="69"/>
    </row>
    <row r="97" spans="1:18" s="63" customFormat="1" ht="15.75" customHeight="1">
      <c r="A97" s="59" t="s">
        <v>151</v>
      </c>
      <c r="B97" s="60" t="s">
        <v>859</v>
      </c>
      <c r="C97" s="59" t="s">
        <v>128</v>
      </c>
      <c r="D97" s="61" t="s">
        <v>76</v>
      </c>
      <c r="E97" s="60" t="s">
        <v>845</v>
      </c>
      <c r="F97" s="62" t="s">
        <v>772</v>
      </c>
      <c r="G97" s="60"/>
      <c r="H97" s="61" t="s">
        <v>362</v>
      </c>
      <c r="I97" s="60"/>
      <c r="J97" s="60"/>
      <c r="K97" s="60"/>
      <c r="L97" s="60"/>
      <c r="M97" s="60"/>
      <c r="N97" s="60"/>
      <c r="O97" s="60"/>
      <c r="P97" s="68"/>
      <c r="Q97" s="69"/>
      <c r="R97" s="69"/>
    </row>
    <row r="98" spans="1:18" s="63" customFormat="1" ht="15.75" customHeight="1">
      <c r="A98" s="59" t="s">
        <v>426</v>
      </c>
      <c r="B98" s="60" t="s">
        <v>857</v>
      </c>
      <c r="C98" s="59" t="s">
        <v>278</v>
      </c>
      <c r="D98" s="61" t="s">
        <v>109</v>
      </c>
      <c r="E98" s="60" t="s">
        <v>881</v>
      </c>
      <c r="F98" s="62" t="s">
        <v>772</v>
      </c>
      <c r="G98" s="60"/>
      <c r="H98" s="61" t="s">
        <v>362</v>
      </c>
      <c r="I98" s="60"/>
      <c r="J98" s="60"/>
      <c r="K98" s="60"/>
      <c r="L98" s="60"/>
      <c r="M98" s="60"/>
      <c r="N98" s="60"/>
      <c r="O98" s="60"/>
      <c r="P98" s="68"/>
      <c r="Q98" s="69"/>
      <c r="R98" s="69"/>
    </row>
    <row r="99" spans="1:18" s="63" customFormat="1" ht="15.75" customHeight="1">
      <c r="A99" s="59" t="s">
        <v>947</v>
      </c>
      <c r="B99" s="60" t="s">
        <v>860</v>
      </c>
      <c r="C99" s="59"/>
      <c r="D99" s="61" t="s">
        <v>76</v>
      </c>
      <c r="E99" s="60" t="s">
        <v>911</v>
      </c>
      <c r="F99" s="62" t="s">
        <v>772</v>
      </c>
      <c r="G99" s="60"/>
      <c r="H99" s="61" t="s">
        <v>362</v>
      </c>
      <c r="I99" s="60"/>
      <c r="J99" s="60"/>
      <c r="K99" s="60"/>
      <c r="L99" s="60"/>
      <c r="M99" s="60"/>
      <c r="N99" s="60"/>
      <c r="O99" s="60"/>
      <c r="P99" s="68"/>
      <c r="Q99" s="69"/>
      <c r="R99" s="69"/>
    </row>
    <row r="100" spans="1:18" s="63" customFormat="1" ht="15.75" customHeight="1">
      <c r="A100" s="59" t="s">
        <v>152</v>
      </c>
      <c r="B100" s="60" t="s">
        <v>859</v>
      </c>
      <c r="C100" s="59" t="s">
        <v>129</v>
      </c>
      <c r="D100" s="61" t="s">
        <v>76</v>
      </c>
      <c r="E100" s="60" t="s">
        <v>845</v>
      </c>
      <c r="F100" s="62" t="s">
        <v>772</v>
      </c>
      <c r="G100" s="60" t="s">
        <v>1155</v>
      </c>
      <c r="H100" s="61" t="s">
        <v>362</v>
      </c>
      <c r="I100" s="60" t="s">
        <v>1156</v>
      </c>
      <c r="J100" s="60" t="s">
        <v>1125</v>
      </c>
      <c r="K100" s="60"/>
      <c r="L100" s="60" t="s">
        <v>855</v>
      </c>
      <c r="M100" s="60" t="s">
        <v>844</v>
      </c>
      <c r="N100" s="60"/>
      <c r="O100" s="60" t="s">
        <v>1125</v>
      </c>
      <c r="P100" s="68"/>
      <c r="Q100" s="69"/>
      <c r="R100" s="69"/>
    </row>
    <row r="101" spans="1:18" s="63" customFormat="1" ht="15.75" customHeight="1">
      <c r="A101" s="59" t="s">
        <v>376</v>
      </c>
      <c r="B101" s="60" t="s">
        <v>860</v>
      </c>
      <c r="C101" s="59" t="s">
        <v>378</v>
      </c>
      <c r="D101" s="61" t="s">
        <v>75</v>
      </c>
      <c r="E101" s="60" t="s">
        <v>850</v>
      </c>
      <c r="F101" s="62" t="s">
        <v>772</v>
      </c>
      <c r="G101" s="60"/>
      <c r="H101" s="61" t="s">
        <v>362</v>
      </c>
      <c r="I101" s="60"/>
      <c r="J101" s="60"/>
      <c r="K101" s="60"/>
      <c r="L101" s="60"/>
      <c r="M101" s="60"/>
      <c r="N101" s="60"/>
      <c r="O101" s="60"/>
      <c r="P101" s="68"/>
      <c r="Q101" s="69"/>
      <c r="R101" s="69"/>
    </row>
    <row r="102" spans="1:18" s="63" customFormat="1" ht="15.75" customHeight="1">
      <c r="A102" s="59" t="s">
        <v>1023</v>
      </c>
      <c r="B102" s="60" t="s">
        <v>857</v>
      </c>
      <c r="C102" s="59" t="s">
        <v>1223</v>
      </c>
      <c r="D102" s="61" t="s">
        <v>75</v>
      </c>
      <c r="E102" s="60" t="s">
        <v>845</v>
      </c>
      <c r="F102" s="62" t="s">
        <v>772</v>
      </c>
      <c r="G102" s="60" t="s">
        <v>1144</v>
      </c>
      <c r="H102" s="61" t="s">
        <v>362</v>
      </c>
      <c r="I102" s="60" t="s">
        <v>1145</v>
      </c>
      <c r="J102" s="60" t="s">
        <v>1125</v>
      </c>
      <c r="K102" s="60"/>
      <c r="L102" s="60" t="s">
        <v>1200</v>
      </c>
      <c r="M102" s="60" t="s">
        <v>1201</v>
      </c>
      <c r="N102" s="60" t="s">
        <v>846</v>
      </c>
      <c r="O102" s="60" t="s">
        <v>1125</v>
      </c>
      <c r="P102" s="68"/>
      <c r="Q102" s="69"/>
      <c r="R102" s="69"/>
    </row>
    <row r="103" spans="1:18" s="63" customFormat="1" ht="15.75" customHeight="1">
      <c r="A103" s="59" t="s">
        <v>377</v>
      </c>
      <c r="B103" s="60" t="s">
        <v>861</v>
      </c>
      <c r="C103" s="59" t="s">
        <v>379</v>
      </c>
      <c r="D103" s="61" t="s">
        <v>75</v>
      </c>
      <c r="E103" s="60" t="s">
        <v>850</v>
      </c>
      <c r="F103" s="62" t="s">
        <v>772</v>
      </c>
      <c r="G103" s="60"/>
      <c r="H103" s="61" t="s">
        <v>362</v>
      </c>
      <c r="I103" s="60"/>
      <c r="J103" s="60"/>
      <c r="K103" s="60"/>
      <c r="L103" s="60"/>
      <c r="M103" s="60"/>
      <c r="N103" s="60"/>
      <c r="O103" s="60"/>
      <c r="P103" s="68"/>
      <c r="Q103" s="69"/>
      <c r="R103" s="69"/>
    </row>
    <row r="104" spans="1:18" s="63" customFormat="1" ht="15.75" customHeight="1">
      <c r="A104" s="59" t="s">
        <v>427</v>
      </c>
      <c r="B104" s="60" t="s">
        <v>861</v>
      </c>
      <c r="C104" s="59" t="s">
        <v>410</v>
      </c>
      <c r="D104" s="61" t="s">
        <v>109</v>
      </c>
      <c r="E104" s="60" t="s">
        <v>845</v>
      </c>
      <c r="F104" s="62" t="s">
        <v>772</v>
      </c>
      <c r="G104" s="60"/>
      <c r="H104" s="61" t="s">
        <v>362</v>
      </c>
      <c r="I104" s="60"/>
      <c r="J104" s="60"/>
      <c r="K104" s="60"/>
      <c r="L104" s="60"/>
      <c r="M104" s="60"/>
      <c r="N104" s="60"/>
      <c r="O104" s="60"/>
      <c r="P104" s="68"/>
      <c r="Q104" s="69"/>
      <c r="R104" s="69"/>
    </row>
    <row r="105" spans="1:18" s="63" customFormat="1" ht="15.75" customHeight="1">
      <c r="A105" s="59" t="s">
        <v>964</v>
      </c>
      <c r="B105" s="60" t="s">
        <v>903</v>
      </c>
      <c r="C105" s="59" t="s">
        <v>1279</v>
      </c>
      <c r="D105" s="61" t="s">
        <v>77</v>
      </c>
      <c r="E105" s="60" t="s">
        <v>900</v>
      </c>
      <c r="F105" s="62" t="s">
        <v>772</v>
      </c>
      <c r="G105" s="60"/>
      <c r="H105" s="61" t="s">
        <v>362</v>
      </c>
      <c r="I105" s="60"/>
      <c r="J105" s="60"/>
      <c r="K105" s="60"/>
      <c r="L105" s="60"/>
      <c r="M105" s="60"/>
      <c r="N105" s="60"/>
      <c r="O105" s="60"/>
      <c r="P105" s="68"/>
      <c r="Q105" s="69"/>
      <c r="R105" s="69"/>
    </row>
    <row r="106" spans="1:18" s="63" customFormat="1" ht="15.75" customHeight="1">
      <c r="A106" s="59" t="s">
        <v>1024</v>
      </c>
      <c r="B106" s="60" t="s">
        <v>1363</v>
      </c>
      <c r="C106" s="59"/>
      <c r="D106" s="61" t="s">
        <v>85</v>
      </c>
      <c r="E106" s="60"/>
      <c r="F106" s="62" t="s">
        <v>772</v>
      </c>
      <c r="G106" s="60" t="s">
        <v>1199</v>
      </c>
      <c r="H106" s="61" t="s">
        <v>362</v>
      </c>
      <c r="I106" s="60" t="s">
        <v>1373</v>
      </c>
      <c r="J106" s="60" t="s">
        <v>1132</v>
      </c>
      <c r="K106" s="60"/>
      <c r="L106" s="60"/>
      <c r="M106" s="60"/>
      <c r="N106" s="60"/>
      <c r="O106" s="60" t="s">
        <v>1125</v>
      </c>
      <c r="P106" s="68"/>
      <c r="Q106" s="69"/>
      <c r="R106" s="69"/>
    </row>
    <row r="107" spans="1:18" s="63" customFormat="1" ht="15.75" customHeight="1">
      <c r="A107" s="59" t="s">
        <v>464</v>
      </c>
      <c r="B107" s="60" t="s">
        <v>857</v>
      </c>
      <c r="C107" s="59" t="s">
        <v>503</v>
      </c>
      <c r="D107" s="61" t="s">
        <v>108</v>
      </c>
      <c r="E107" s="60" t="s">
        <v>850</v>
      </c>
      <c r="F107" s="62" t="s">
        <v>772</v>
      </c>
      <c r="G107" s="60"/>
      <c r="H107" s="61" t="s">
        <v>362</v>
      </c>
      <c r="I107" s="60"/>
      <c r="J107" s="60"/>
      <c r="K107" s="60"/>
      <c r="L107" s="60"/>
      <c r="M107" s="60"/>
      <c r="N107" s="60"/>
      <c r="O107" s="60"/>
      <c r="P107" s="68"/>
      <c r="Q107" s="69"/>
      <c r="R107" s="69"/>
    </row>
    <row r="108" spans="1:18" s="63" customFormat="1" ht="15.75" customHeight="1">
      <c r="A108" s="59" t="s">
        <v>465</v>
      </c>
      <c r="B108" s="60" t="s">
        <v>861</v>
      </c>
      <c r="C108" s="59" t="s">
        <v>411</v>
      </c>
      <c r="D108" s="61" t="s">
        <v>109</v>
      </c>
      <c r="E108" s="60" t="s">
        <v>845</v>
      </c>
      <c r="F108" s="62" t="s">
        <v>772</v>
      </c>
      <c r="G108" s="60"/>
      <c r="H108" s="61" t="s">
        <v>362</v>
      </c>
      <c r="I108" s="60"/>
      <c r="J108" s="60"/>
      <c r="K108" s="60"/>
      <c r="L108" s="60"/>
      <c r="M108" s="60"/>
      <c r="N108" s="60"/>
      <c r="O108" s="60"/>
      <c r="P108" s="68"/>
      <c r="Q108" s="69"/>
      <c r="R108" s="69"/>
    </row>
    <row r="109" spans="1:18" s="63" customFormat="1" ht="15.75" customHeight="1">
      <c r="A109" s="59" t="s">
        <v>948</v>
      </c>
      <c r="B109" s="60" t="s">
        <v>903</v>
      </c>
      <c r="C109" s="59" t="s">
        <v>1367</v>
      </c>
      <c r="D109" s="61" t="s">
        <v>104</v>
      </c>
      <c r="E109" s="60" t="s">
        <v>1267</v>
      </c>
      <c r="F109" s="62" t="s">
        <v>772</v>
      </c>
      <c r="G109" s="60"/>
      <c r="H109" s="61" t="s">
        <v>362</v>
      </c>
      <c r="I109" s="60"/>
      <c r="J109" s="60"/>
      <c r="K109" s="60"/>
      <c r="L109" s="60"/>
      <c r="M109" s="60"/>
      <c r="N109" s="60"/>
      <c r="O109" s="60"/>
      <c r="P109" s="68"/>
      <c r="Q109" s="69"/>
      <c r="R109" s="69"/>
    </row>
    <row r="110" spans="1:18" s="63" customFormat="1" ht="15.75" customHeight="1">
      <c r="A110" s="59" t="s">
        <v>529</v>
      </c>
      <c r="B110" s="60" t="s">
        <v>857</v>
      </c>
      <c r="C110" s="59" t="s">
        <v>78</v>
      </c>
      <c r="D110" s="61" t="s">
        <v>76</v>
      </c>
      <c r="E110" s="60" t="s">
        <v>873</v>
      </c>
      <c r="F110" s="62" t="s">
        <v>772</v>
      </c>
      <c r="G110" s="60"/>
      <c r="H110" s="61" t="s">
        <v>362</v>
      </c>
      <c r="I110" s="60"/>
      <c r="J110" s="60"/>
      <c r="K110" s="60"/>
      <c r="L110" s="60"/>
      <c r="M110" s="60"/>
      <c r="N110" s="60"/>
      <c r="O110" s="60"/>
      <c r="P110" s="68"/>
      <c r="Q110" s="69"/>
      <c r="R110" s="69"/>
    </row>
    <row r="111" spans="1:18" s="63" customFormat="1" ht="15.75" customHeight="1">
      <c r="A111" s="59" t="s">
        <v>1258</v>
      </c>
      <c r="B111" s="60" t="s">
        <v>857</v>
      </c>
      <c r="C111" s="59" t="s">
        <v>520</v>
      </c>
      <c r="D111" s="61" t="s">
        <v>76</v>
      </c>
      <c r="E111" s="60" t="s">
        <v>926</v>
      </c>
      <c r="F111" s="62" t="s">
        <v>772</v>
      </c>
      <c r="G111" s="60"/>
      <c r="H111" s="61" t="s">
        <v>362</v>
      </c>
      <c r="I111" s="60"/>
      <c r="J111" s="60"/>
      <c r="K111" s="60"/>
      <c r="L111" s="60"/>
      <c r="M111" s="60"/>
      <c r="N111" s="60"/>
      <c r="O111" s="60"/>
      <c r="P111" s="68"/>
      <c r="Q111" s="69"/>
      <c r="R111" s="69"/>
    </row>
    <row r="112" spans="1:18" s="63" customFormat="1" ht="15.75" customHeight="1">
      <c r="A112" s="59" t="s">
        <v>1025</v>
      </c>
      <c r="B112" s="60" t="s">
        <v>1363</v>
      </c>
      <c r="C112" s="59" t="s">
        <v>1086</v>
      </c>
      <c r="D112" s="61" t="s">
        <v>75</v>
      </c>
      <c r="E112" s="60" t="s">
        <v>845</v>
      </c>
      <c r="F112" s="62" t="s">
        <v>772</v>
      </c>
      <c r="G112" s="60" t="s">
        <v>1374</v>
      </c>
      <c r="H112" s="61" t="s">
        <v>362</v>
      </c>
      <c r="I112" s="60" t="s">
        <v>1375</v>
      </c>
      <c r="J112" s="60" t="s">
        <v>1125</v>
      </c>
      <c r="K112" s="60"/>
      <c r="L112" s="60"/>
      <c r="M112" s="60"/>
      <c r="N112" s="60"/>
      <c r="O112" s="60" t="s">
        <v>1125</v>
      </c>
      <c r="P112" s="68"/>
      <c r="Q112" s="69"/>
      <c r="R112" s="69"/>
    </row>
    <row r="113" spans="1:18" s="63" customFormat="1" ht="15.75" customHeight="1">
      <c r="A113" s="59" t="s">
        <v>782</v>
      </c>
      <c r="B113" s="60" t="s">
        <v>903</v>
      </c>
      <c r="C113" s="59" t="s">
        <v>810</v>
      </c>
      <c r="D113" s="61" t="s">
        <v>75</v>
      </c>
      <c r="E113" s="60" t="s">
        <v>850</v>
      </c>
      <c r="F113" s="62" t="s">
        <v>772</v>
      </c>
      <c r="G113" s="60"/>
      <c r="H113" s="61" t="s">
        <v>362</v>
      </c>
      <c r="I113" s="60"/>
      <c r="J113" s="60"/>
      <c r="K113" s="60"/>
      <c r="L113" s="60"/>
      <c r="M113" s="60"/>
      <c r="N113" s="60"/>
      <c r="O113" s="60"/>
      <c r="P113" s="68"/>
      <c r="Q113" s="69"/>
      <c r="R113" s="69"/>
    </row>
    <row r="114" spans="1:18" s="63" customFormat="1" ht="15.75" customHeight="1">
      <c r="A114" s="59" t="s">
        <v>545</v>
      </c>
      <c r="B114" s="60" t="s">
        <v>903</v>
      </c>
      <c r="C114" s="59" t="s">
        <v>690</v>
      </c>
      <c r="D114" s="61" t="s">
        <v>75</v>
      </c>
      <c r="E114" s="60" t="s">
        <v>850</v>
      </c>
      <c r="F114" s="62" t="s">
        <v>772</v>
      </c>
      <c r="G114" s="60"/>
      <c r="H114" s="61" t="s">
        <v>362</v>
      </c>
      <c r="I114" s="60"/>
      <c r="J114" s="60"/>
      <c r="K114" s="60"/>
      <c r="L114" s="60"/>
      <c r="M114" s="60"/>
      <c r="N114" s="60"/>
      <c r="O114" s="60"/>
      <c r="P114" s="68"/>
      <c r="Q114" s="69"/>
      <c r="R114" s="69"/>
    </row>
    <row r="115" spans="1:18" s="63" customFormat="1" ht="15.75" customHeight="1">
      <c r="A115" s="59" t="s">
        <v>578</v>
      </c>
      <c r="B115" s="60" t="s">
        <v>860</v>
      </c>
      <c r="C115" s="59" t="s">
        <v>691</v>
      </c>
      <c r="D115" s="61" t="s">
        <v>75</v>
      </c>
      <c r="E115" s="60" t="s">
        <v>845</v>
      </c>
      <c r="F115" s="62" t="s">
        <v>772</v>
      </c>
      <c r="G115" s="60"/>
      <c r="H115" s="61" t="s">
        <v>362</v>
      </c>
      <c r="I115" s="60"/>
      <c r="J115" s="60"/>
      <c r="K115" s="60"/>
      <c r="L115" s="60"/>
      <c r="M115" s="60"/>
      <c r="N115" s="60"/>
      <c r="O115" s="60"/>
      <c r="P115" s="68"/>
      <c r="Q115" s="69"/>
      <c r="R115" s="69"/>
    </row>
    <row r="116" spans="1:18" s="63" customFormat="1" ht="15.75" customHeight="1">
      <c r="A116" s="59" t="s">
        <v>579</v>
      </c>
      <c r="B116" s="60" t="s">
        <v>860</v>
      </c>
      <c r="C116" s="59" t="s">
        <v>692</v>
      </c>
      <c r="D116" s="61" t="s">
        <v>75</v>
      </c>
      <c r="E116" s="60" t="s">
        <v>850</v>
      </c>
      <c r="F116" s="62" t="s">
        <v>772</v>
      </c>
      <c r="G116" s="60"/>
      <c r="H116" s="61" t="s">
        <v>362</v>
      </c>
      <c r="I116" s="60"/>
      <c r="J116" s="60"/>
      <c r="K116" s="60"/>
      <c r="L116" s="60"/>
      <c r="M116" s="60"/>
      <c r="N116" s="60"/>
      <c r="O116" s="60"/>
      <c r="P116" s="68"/>
      <c r="Q116" s="69"/>
      <c r="R116" s="69"/>
    </row>
    <row r="117" spans="1:18" s="63" customFormat="1" ht="15.75" customHeight="1">
      <c r="A117" s="59" t="s">
        <v>466</v>
      </c>
      <c r="B117" s="60" t="s">
        <v>861</v>
      </c>
      <c r="C117" s="59" t="s">
        <v>504</v>
      </c>
      <c r="D117" s="61" t="s">
        <v>109</v>
      </c>
      <c r="E117" s="60" t="s">
        <v>845</v>
      </c>
      <c r="F117" s="62" t="s">
        <v>898</v>
      </c>
      <c r="G117" s="60"/>
      <c r="H117" s="61" t="s">
        <v>362</v>
      </c>
      <c r="I117" s="60"/>
      <c r="J117" s="60"/>
      <c r="K117" s="60"/>
      <c r="L117" s="60"/>
      <c r="M117" s="60"/>
      <c r="N117" s="60"/>
      <c r="O117" s="60"/>
      <c r="P117" s="68"/>
      <c r="Q117" s="69"/>
      <c r="R117" s="69"/>
    </row>
    <row r="118" spans="1:18" s="63" customFormat="1" ht="15.75" customHeight="1">
      <c r="A118" s="59" t="s">
        <v>1026</v>
      </c>
      <c r="B118" s="60" t="s">
        <v>860</v>
      </c>
      <c r="C118" s="59" t="s">
        <v>1224</v>
      </c>
      <c r="D118" s="61" t="s">
        <v>75</v>
      </c>
      <c r="E118" s="60" t="s">
        <v>881</v>
      </c>
      <c r="F118" s="62" t="s">
        <v>772</v>
      </c>
      <c r="G118" s="60"/>
      <c r="H118" s="61" t="s">
        <v>362</v>
      </c>
      <c r="I118" s="60"/>
      <c r="J118" s="60"/>
      <c r="K118" s="60"/>
      <c r="L118" s="60"/>
      <c r="M118" s="60"/>
      <c r="N118" s="60"/>
      <c r="O118" s="60"/>
      <c r="P118" s="68"/>
      <c r="Q118" s="69"/>
      <c r="R118" s="69"/>
    </row>
    <row r="119" spans="1:18" s="63" customFormat="1" ht="15.75" customHeight="1">
      <c r="A119" s="59" t="s">
        <v>153</v>
      </c>
      <c r="B119" s="60" t="s">
        <v>859</v>
      </c>
      <c r="C119" s="59" t="s">
        <v>130</v>
      </c>
      <c r="D119" s="61" t="s">
        <v>109</v>
      </c>
      <c r="E119" s="60" t="s">
        <v>850</v>
      </c>
      <c r="F119" s="62" t="s">
        <v>772</v>
      </c>
      <c r="G119" s="60" t="s">
        <v>1123</v>
      </c>
      <c r="H119" s="61" t="s">
        <v>362</v>
      </c>
      <c r="I119" s="60" t="s">
        <v>1136</v>
      </c>
      <c r="J119" s="60" t="s">
        <v>1125</v>
      </c>
      <c r="K119" s="60"/>
      <c r="L119" s="60" t="s">
        <v>889</v>
      </c>
      <c r="M119" s="60" t="s">
        <v>844</v>
      </c>
      <c r="N119" s="60" t="s">
        <v>846</v>
      </c>
      <c r="O119" s="60" t="s">
        <v>1125</v>
      </c>
      <c r="P119" s="68"/>
      <c r="Q119" s="69"/>
      <c r="R119" s="69"/>
    </row>
    <row r="120" spans="1:18" s="63" customFormat="1" ht="15.75" customHeight="1">
      <c r="A120" s="59" t="s">
        <v>1114</v>
      </c>
      <c r="B120" s="60" t="s">
        <v>899</v>
      </c>
      <c r="C120" s="59" t="s">
        <v>1240</v>
      </c>
      <c r="D120" s="61" t="s">
        <v>75</v>
      </c>
      <c r="E120" s="60" t="s">
        <v>850</v>
      </c>
      <c r="F120" s="62" t="s">
        <v>772</v>
      </c>
      <c r="G120" s="60"/>
      <c r="H120" s="61" t="s">
        <v>362</v>
      </c>
      <c r="I120" s="60"/>
      <c r="J120" s="60"/>
      <c r="K120" s="60"/>
      <c r="L120" s="60"/>
      <c r="M120" s="60"/>
      <c r="N120" s="60"/>
      <c r="O120" s="60"/>
      <c r="P120" s="68"/>
      <c r="Q120" s="69"/>
      <c r="R120" s="69"/>
    </row>
    <row r="121" spans="1:18" s="63" customFormat="1" ht="15.75" customHeight="1">
      <c r="A121" s="59" t="s">
        <v>1115</v>
      </c>
      <c r="B121" s="60" t="s">
        <v>913</v>
      </c>
      <c r="C121" s="59" t="s">
        <v>1241</v>
      </c>
      <c r="D121" s="61" t="s">
        <v>75</v>
      </c>
      <c r="E121" s="60" t="s">
        <v>850</v>
      </c>
      <c r="F121" s="62" t="s">
        <v>772</v>
      </c>
      <c r="G121" s="60"/>
      <c r="H121" s="61" t="s">
        <v>362</v>
      </c>
      <c r="I121" s="60"/>
      <c r="J121" s="60"/>
      <c r="K121" s="60"/>
      <c r="L121" s="60"/>
      <c r="M121" s="60"/>
      <c r="N121" s="60"/>
      <c r="O121" s="60"/>
      <c r="P121" s="68"/>
      <c r="Q121" s="69"/>
      <c r="R121" s="69"/>
    </row>
    <row r="122" spans="1:18" s="63" customFormat="1" ht="15.75" customHeight="1">
      <c r="A122" s="59" t="s">
        <v>783</v>
      </c>
      <c r="B122" s="60" t="s">
        <v>861</v>
      </c>
      <c r="C122" s="59" t="s">
        <v>811</v>
      </c>
      <c r="D122" s="61" t="s">
        <v>75</v>
      </c>
      <c r="E122" s="60" t="s">
        <v>850</v>
      </c>
      <c r="F122" s="62" t="s">
        <v>772</v>
      </c>
      <c r="G122" s="60"/>
      <c r="H122" s="61" t="s">
        <v>362</v>
      </c>
      <c r="I122" s="60"/>
      <c r="J122" s="60"/>
      <c r="K122" s="60"/>
      <c r="L122" s="60"/>
      <c r="M122" s="60"/>
      <c r="N122" s="60"/>
      <c r="O122" s="60"/>
      <c r="P122" s="68"/>
      <c r="Q122" s="69"/>
      <c r="R122" s="69"/>
    </row>
    <row r="123" spans="1:18" s="63" customFormat="1" ht="15.75" customHeight="1">
      <c r="A123" s="59" t="s">
        <v>1027</v>
      </c>
      <c r="B123" s="60" t="s">
        <v>860</v>
      </c>
      <c r="C123" s="59" t="s">
        <v>1225</v>
      </c>
      <c r="D123" s="61" t="s">
        <v>85</v>
      </c>
      <c r="E123" s="60" t="s">
        <v>1220</v>
      </c>
      <c r="F123" s="62" t="s">
        <v>772</v>
      </c>
      <c r="G123" s="60"/>
      <c r="H123" s="61" t="s">
        <v>362</v>
      </c>
      <c r="I123" s="60"/>
      <c r="J123" s="60"/>
      <c r="K123" s="60"/>
      <c r="L123" s="60"/>
      <c r="M123" s="60"/>
      <c r="N123" s="60"/>
      <c r="O123" s="60"/>
      <c r="P123" s="68"/>
      <c r="Q123" s="69"/>
      <c r="R123" s="69"/>
    </row>
    <row r="124" spans="1:18" s="63" customFormat="1" ht="15.75" customHeight="1">
      <c r="A124" s="59" t="s">
        <v>154</v>
      </c>
      <c r="B124" s="60" t="s">
        <v>857</v>
      </c>
      <c r="C124" s="59" t="s">
        <v>131</v>
      </c>
      <c r="D124" s="61" t="s">
        <v>75</v>
      </c>
      <c r="E124" s="60" t="s">
        <v>845</v>
      </c>
      <c r="F124" s="62" t="s">
        <v>772</v>
      </c>
      <c r="G124" s="60"/>
      <c r="H124" s="61" t="s">
        <v>362</v>
      </c>
      <c r="I124" s="60"/>
      <c r="J124" s="60"/>
      <c r="K124" s="60"/>
      <c r="L124" s="60"/>
      <c r="M124" s="60"/>
      <c r="N124" s="60"/>
      <c r="O124" s="60"/>
      <c r="P124" s="68"/>
      <c r="Q124" s="69"/>
      <c r="R124" s="69"/>
    </row>
    <row r="125" spans="1:18" s="63" customFormat="1" ht="15.75" customHeight="1">
      <c r="A125" s="59" t="s">
        <v>580</v>
      </c>
      <c r="B125" s="60" t="s">
        <v>930</v>
      </c>
      <c r="C125" s="59" t="s">
        <v>693</v>
      </c>
      <c r="D125" s="61" t="s">
        <v>75</v>
      </c>
      <c r="E125" s="60" t="s">
        <v>850</v>
      </c>
      <c r="F125" s="62" t="s">
        <v>772</v>
      </c>
      <c r="G125" s="60"/>
      <c r="H125" s="61" t="s">
        <v>362</v>
      </c>
      <c r="I125" s="60"/>
      <c r="J125" s="60"/>
      <c r="K125" s="60"/>
      <c r="L125" s="60"/>
      <c r="M125" s="60"/>
      <c r="N125" s="60"/>
      <c r="O125" s="60"/>
      <c r="P125" s="68"/>
      <c r="Q125" s="69"/>
      <c r="R125" s="69"/>
    </row>
    <row r="126" spans="1:18" s="63" customFormat="1" ht="15.75" customHeight="1">
      <c r="A126" s="59" t="s">
        <v>1028</v>
      </c>
      <c r="B126" s="60" t="s">
        <v>1364</v>
      </c>
      <c r="C126" s="59" t="s">
        <v>1226</v>
      </c>
      <c r="D126" s="61" t="s">
        <v>364</v>
      </c>
      <c r="E126" s="60" t="s">
        <v>845</v>
      </c>
      <c r="F126" s="62" t="s">
        <v>772</v>
      </c>
      <c r="G126" s="60" t="s">
        <v>1376</v>
      </c>
      <c r="H126" s="61" t="s">
        <v>362</v>
      </c>
      <c r="I126" s="60" t="s">
        <v>1377</v>
      </c>
      <c r="J126" s="60" t="s">
        <v>1125</v>
      </c>
      <c r="K126" s="60"/>
      <c r="L126" s="60"/>
      <c r="M126" s="60"/>
      <c r="N126" s="60"/>
      <c r="O126" s="60" t="s">
        <v>1125</v>
      </c>
      <c r="P126" s="68"/>
      <c r="Q126" s="69"/>
      <c r="R126" s="69"/>
    </row>
    <row r="127" spans="1:18" s="63" customFormat="1" ht="15.75" customHeight="1">
      <c r="A127" s="59" t="s">
        <v>1029</v>
      </c>
      <c r="B127" s="60" t="s">
        <v>860</v>
      </c>
      <c r="C127" s="59" t="s">
        <v>1346</v>
      </c>
      <c r="D127" s="61" t="s">
        <v>75</v>
      </c>
      <c r="E127" s="60" t="s">
        <v>850</v>
      </c>
      <c r="F127" s="62" t="s">
        <v>772</v>
      </c>
      <c r="G127" s="60"/>
      <c r="H127" s="61" t="s">
        <v>362</v>
      </c>
      <c r="I127" s="60"/>
      <c r="J127" s="60"/>
      <c r="K127" s="60"/>
      <c r="L127" s="60"/>
      <c r="M127" s="60"/>
      <c r="N127" s="60"/>
      <c r="O127" s="60"/>
      <c r="P127" s="68"/>
      <c r="Q127" s="69"/>
      <c r="R127" s="69"/>
    </row>
    <row r="128" spans="1:18" s="63" customFormat="1" ht="15.75" customHeight="1">
      <c r="A128" s="59" t="s">
        <v>1005</v>
      </c>
      <c r="B128" s="60" t="s">
        <v>861</v>
      </c>
      <c r="C128" s="59" t="s">
        <v>1329</v>
      </c>
      <c r="D128" s="61" t="s">
        <v>75</v>
      </c>
      <c r="E128" s="60" t="s">
        <v>845</v>
      </c>
      <c r="F128" s="62" t="s">
        <v>772</v>
      </c>
      <c r="G128" s="60"/>
      <c r="H128" s="61" t="s">
        <v>362</v>
      </c>
      <c r="I128" s="60"/>
      <c r="J128" s="60"/>
      <c r="K128" s="60"/>
      <c r="L128" s="60"/>
      <c r="M128" s="60"/>
      <c r="N128" s="60"/>
      <c r="O128" s="60"/>
      <c r="P128" s="68"/>
      <c r="Q128" s="69"/>
      <c r="R128" s="69"/>
    </row>
    <row r="129" spans="1:18" s="63" customFormat="1" ht="15.75" customHeight="1">
      <c r="A129" s="59" t="s">
        <v>1108</v>
      </c>
      <c r="B129" s="60" t="s">
        <v>910</v>
      </c>
      <c r="C129" s="59" t="s">
        <v>1308</v>
      </c>
      <c r="D129" s="61" t="s">
        <v>77</v>
      </c>
      <c r="E129" s="60" t="s">
        <v>1307</v>
      </c>
      <c r="F129" s="62"/>
      <c r="G129" s="60"/>
      <c r="H129" s="61" t="s">
        <v>362</v>
      </c>
      <c r="I129" s="60"/>
      <c r="J129" s="60"/>
      <c r="K129" s="60"/>
      <c r="L129" s="60"/>
      <c r="M129" s="60"/>
      <c r="N129" s="60"/>
      <c r="O129" s="60"/>
      <c r="P129" s="68"/>
      <c r="Q129" s="69"/>
      <c r="R129" s="69"/>
    </row>
    <row r="130" spans="1:18" s="63" customFormat="1" ht="15.75" customHeight="1">
      <c r="A130" s="59" t="s">
        <v>388</v>
      </c>
      <c r="B130" s="60" t="s">
        <v>860</v>
      </c>
      <c r="C130" s="59" t="s">
        <v>389</v>
      </c>
      <c r="D130" s="61" t="s">
        <v>75</v>
      </c>
      <c r="E130" s="60" t="s">
        <v>850</v>
      </c>
      <c r="F130" s="62" t="s">
        <v>772</v>
      </c>
      <c r="G130" s="60"/>
      <c r="H130" s="61" t="s">
        <v>362</v>
      </c>
      <c r="I130" s="60"/>
      <c r="J130" s="60"/>
      <c r="K130" s="60"/>
      <c r="L130" s="60"/>
      <c r="M130" s="60"/>
      <c r="N130" s="60"/>
      <c r="O130" s="60"/>
      <c r="P130" s="68"/>
      <c r="Q130" s="69"/>
      <c r="R130" s="69"/>
    </row>
    <row r="131" spans="1:18" s="63" customFormat="1" ht="15.75" customHeight="1">
      <c r="A131" s="59" t="s">
        <v>333</v>
      </c>
      <c r="B131" s="60" t="s">
        <v>899</v>
      </c>
      <c r="C131" s="59" t="s">
        <v>279</v>
      </c>
      <c r="D131" s="61" t="s">
        <v>109</v>
      </c>
      <c r="E131" s="60" t="s">
        <v>845</v>
      </c>
      <c r="F131" s="62" t="s">
        <v>772</v>
      </c>
      <c r="G131" s="60"/>
      <c r="H131" s="61" t="s">
        <v>362</v>
      </c>
      <c r="I131" s="60"/>
      <c r="J131" s="60"/>
      <c r="K131" s="60"/>
      <c r="L131" s="60"/>
      <c r="M131" s="60"/>
      <c r="N131" s="60"/>
      <c r="O131" s="60"/>
      <c r="P131" s="68"/>
      <c r="Q131" s="69"/>
      <c r="R131" s="69"/>
    </row>
    <row r="132" spans="1:18" s="63" customFormat="1" ht="15.75" customHeight="1">
      <c r="A132" s="59" t="s">
        <v>942</v>
      </c>
      <c r="B132" s="60" t="s">
        <v>861</v>
      </c>
      <c r="C132" s="59" t="s">
        <v>1259</v>
      </c>
      <c r="D132" s="61" t="s">
        <v>76</v>
      </c>
      <c r="E132" s="60" t="s">
        <v>890</v>
      </c>
      <c r="F132" s="62" t="s">
        <v>772</v>
      </c>
      <c r="G132" s="60"/>
      <c r="H132" s="61" t="s">
        <v>362</v>
      </c>
      <c r="I132" s="60"/>
      <c r="J132" s="60"/>
      <c r="K132" s="60"/>
      <c r="L132" s="60"/>
      <c r="M132" s="60"/>
      <c r="N132" s="60"/>
      <c r="O132" s="60"/>
      <c r="P132" s="68"/>
      <c r="Q132" s="69"/>
      <c r="R132" s="69"/>
    </row>
    <row r="133" spans="1:18" s="63" customFormat="1" ht="15.75" customHeight="1">
      <c r="A133" s="59" t="s">
        <v>155</v>
      </c>
      <c r="B133" s="60" t="s">
        <v>857</v>
      </c>
      <c r="C133" s="59" t="s">
        <v>132</v>
      </c>
      <c r="D133" s="61" t="s">
        <v>109</v>
      </c>
      <c r="E133" s="60" t="s">
        <v>845</v>
      </c>
      <c r="F133" s="62" t="s">
        <v>772</v>
      </c>
      <c r="G133" s="60" t="s">
        <v>1123</v>
      </c>
      <c r="H133" s="61" t="s">
        <v>362</v>
      </c>
      <c r="I133" s="60" t="s">
        <v>1127</v>
      </c>
      <c r="J133" s="60" t="s">
        <v>1125</v>
      </c>
      <c r="K133" s="60"/>
      <c r="L133" s="60" t="s">
        <v>856</v>
      </c>
      <c r="M133" s="60" t="s">
        <v>844</v>
      </c>
      <c r="N133" s="60" t="s">
        <v>846</v>
      </c>
      <c r="O133" s="60" t="s">
        <v>1125</v>
      </c>
      <c r="P133" s="68"/>
      <c r="Q133" s="69"/>
      <c r="R133" s="69"/>
    </row>
    <row r="134" spans="1:18" s="63" customFormat="1" ht="15.75" customHeight="1">
      <c r="A134" s="59" t="s">
        <v>1030</v>
      </c>
      <c r="B134" s="60" t="s">
        <v>860</v>
      </c>
      <c r="C134" s="59" t="s">
        <v>1087</v>
      </c>
      <c r="D134" s="61" t="s">
        <v>109</v>
      </c>
      <c r="E134" s="60" t="s">
        <v>881</v>
      </c>
      <c r="F134" s="62" t="s">
        <v>772</v>
      </c>
      <c r="G134" s="60"/>
      <c r="H134" s="61" t="s">
        <v>362</v>
      </c>
      <c r="I134" s="60"/>
      <c r="J134" s="60"/>
      <c r="K134" s="60"/>
      <c r="L134" s="60"/>
      <c r="M134" s="60"/>
      <c r="N134" s="60"/>
      <c r="O134" s="60"/>
      <c r="P134" s="68"/>
      <c r="Q134" s="69"/>
      <c r="R134" s="69"/>
    </row>
    <row r="135" spans="1:18" s="63" customFormat="1" ht="15.75" customHeight="1">
      <c r="A135" s="59" t="s">
        <v>92</v>
      </c>
      <c r="B135" s="60" t="s">
        <v>860</v>
      </c>
      <c r="C135" s="59" t="s">
        <v>93</v>
      </c>
      <c r="D135" s="61" t="s">
        <v>75</v>
      </c>
      <c r="E135" s="60" t="s">
        <v>845</v>
      </c>
      <c r="F135" s="62" t="s">
        <v>772</v>
      </c>
      <c r="G135" s="60"/>
      <c r="H135" s="61" t="s">
        <v>362</v>
      </c>
      <c r="I135" s="60"/>
      <c r="J135" s="60"/>
      <c r="K135" s="60"/>
      <c r="L135" s="60"/>
      <c r="M135" s="60"/>
      <c r="N135" s="60"/>
      <c r="O135" s="60"/>
      <c r="P135" s="68"/>
      <c r="Q135" s="69"/>
      <c r="R135" s="69"/>
    </row>
    <row r="136" spans="1:18" s="63" customFormat="1" ht="15.75" customHeight="1">
      <c r="A136" s="59" t="s">
        <v>428</v>
      </c>
      <c r="B136" s="60" t="s">
        <v>857</v>
      </c>
      <c r="C136" s="59" t="s">
        <v>280</v>
      </c>
      <c r="D136" s="61" t="s">
        <v>109</v>
      </c>
      <c r="E136" s="60" t="s">
        <v>850</v>
      </c>
      <c r="F136" s="62" t="s">
        <v>772</v>
      </c>
      <c r="G136" s="60"/>
      <c r="H136" s="61" t="s">
        <v>362</v>
      </c>
      <c r="I136" s="60"/>
      <c r="J136" s="60"/>
      <c r="K136" s="60"/>
      <c r="L136" s="60"/>
      <c r="M136" s="60"/>
      <c r="N136" s="60"/>
      <c r="O136" s="60"/>
      <c r="P136" s="68"/>
      <c r="Q136" s="69"/>
      <c r="R136" s="69"/>
    </row>
    <row r="137" spans="1:18" s="63" customFormat="1" ht="15.75" customHeight="1">
      <c r="A137" s="59" t="s">
        <v>581</v>
      </c>
      <c r="B137" s="60" t="s">
        <v>861</v>
      </c>
      <c r="C137" s="59" t="s">
        <v>694</v>
      </c>
      <c r="D137" s="61" t="s">
        <v>75</v>
      </c>
      <c r="E137" s="60" t="s">
        <v>850</v>
      </c>
      <c r="F137" s="62" t="s">
        <v>772</v>
      </c>
      <c r="G137" s="60"/>
      <c r="H137" s="61" t="s">
        <v>362</v>
      </c>
      <c r="I137" s="60"/>
      <c r="J137" s="60"/>
      <c r="K137" s="60"/>
      <c r="L137" s="60"/>
      <c r="M137" s="60"/>
      <c r="N137" s="60"/>
      <c r="O137" s="60"/>
      <c r="P137" s="68"/>
      <c r="Q137" s="69"/>
      <c r="R137" s="69"/>
    </row>
    <row r="138" spans="1:18" s="63" customFormat="1" ht="15.75" customHeight="1">
      <c r="A138" s="59" t="s">
        <v>784</v>
      </c>
      <c r="B138" s="60" t="s">
        <v>860</v>
      </c>
      <c r="C138" s="59" t="s">
        <v>812</v>
      </c>
      <c r="D138" s="61" t="s">
        <v>75</v>
      </c>
      <c r="E138" s="60" t="s">
        <v>850</v>
      </c>
      <c r="F138" s="62" t="s">
        <v>772</v>
      </c>
      <c r="G138" s="60"/>
      <c r="H138" s="61" t="s">
        <v>362</v>
      </c>
      <c r="I138" s="60"/>
      <c r="J138" s="60"/>
      <c r="K138" s="60"/>
      <c r="L138" s="60"/>
      <c r="M138" s="60"/>
      <c r="N138" s="60"/>
      <c r="O138" s="60"/>
      <c r="P138" s="68"/>
      <c r="Q138" s="69"/>
      <c r="R138" s="69"/>
    </row>
    <row r="139" spans="1:18" s="63" customFormat="1" ht="15.75" customHeight="1">
      <c r="A139" s="59" t="s">
        <v>1116</v>
      </c>
      <c r="B139" s="60" t="s">
        <v>861</v>
      </c>
      <c r="C139" s="59"/>
      <c r="D139" s="61" t="s">
        <v>75</v>
      </c>
      <c r="E139" s="60" t="s">
        <v>850</v>
      </c>
      <c r="F139" s="62" t="s">
        <v>772</v>
      </c>
      <c r="G139" s="60"/>
      <c r="H139" s="61" t="s">
        <v>362</v>
      </c>
      <c r="I139" s="60"/>
      <c r="J139" s="60"/>
      <c r="K139" s="60"/>
      <c r="L139" s="60"/>
      <c r="M139" s="60"/>
      <c r="N139" s="60"/>
      <c r="O139" s="60"/>
      <c r="P139" s="68"/>
      <c r="Q139" s="69"/>
      <c r="R139" s="69"/>
    </row>
    <row r="140" spans="1:18" s="63" customFormat="1" ht="15.75" customHeight="1">
      <c r="A140" s="59" t="s">
        <v>156</v>
      </c>
      <c r="B140" s="60" t="s">
        <v>857</v>
      </c>
      <c r="C140" s="59" t="s">
        <v>133</v>
      </c>
      <c r="D140" s="61" t="s">
        <v>75</v>
      </c>
      <c r="E140" s="60" t="s">
        <v>845</v>
      </c>
      <c r="F140" s="62" t="s">
        <v>772</v>
      </c>
      <c r="G140" s="60"/>
      <c r="H140" s="61" t="s">
        <v>362</v>
      </c>
      <c r="I140" s="60"/>
      <c r="J140" s="60"/>
      <c r="K140" s="60"/>
      <c r="L140" s="60"/>
      <c r="M140" s="60"/>
      <c r="N140" s="60"/>
      <c r="O140" s="60"/>
      <c r="P140" s="68"/>
      <c r="Q140" s="69"/>
      <c r="R140" s="69"/>
    </row>
    <row r="141" spans="1:18" s="63" customFormat="1" ht="15.75" customHeight="1">
      <c r="A141" s="59" t="s">
        <v>582</v>
      </c>
      <c r="B141" s="60" t="s">
        <v>860</v>
      </c>
      <c r="C141" s="59" t="s">
        <v>695</v>
      </c>
      <c r="D141" s="61" t="s">
        <v>75</v>
      </c>
      <c r="E141" s="60" t="s">
        <v>850</v>
      </c>
      <c r="F141" s="62" t="s">
        <v>772</v>
      </c>
      <c r="G141" s="60"/>
      <c r="H141" s="61" t="s">
        <v>362</v>
      </c>
      <c r="I141" s="60"/>
      <c r="J141" s="60"/>
      <c r="K141" s="60"/>
      <c r="L141" s="60"/>
      <c r="M141" s="60"/>
      <c r="N141" s="60"/>
      <c r="O141" s="60"/>
      <c r="P141" s="68"/>
      <c r="Q141" s="69"/>
      <c r="R141" s="69"/>
    </row>
    <row r="142" spans="1:18" s="63" customFormat="1" ht="15.75" customHeight="1">
      <c r="A142" s="59" t="s">
        <v>467</v>
      </c>
      <c r="B142" s="60" t="s">
        <v>861</v>
      </c>
      <c r="C142" s="59" t="s">
        <v>505</v>
      </c>
      <c r="D142" s="61" t="s">
        <v>109</v>
      </c>
      <c r="E142" s="60" t="s">
        <v>850</v>
      </c>
      <c r="F142" s="62" t="s">
        <v>772</v>
      </c>
      <c r="G142" s="60"/>
      <c r="H142" s="61" t="s">
        <v>362</v>
      </c>
      <c r="I142" s="60"/>
      <c r="J142" s="60"/>
      <c r="K142" s="60"/>
      <c r="L142" s="60"/>
      <c r="M142" s="60"/>
      <c r="N142" s="60"/>
      <c r="O142" s="60"/>
      <c r="P142" s="68"/>
      <c r="Q142" s="69"/>
      <c r="R142" s="69"/>
    </row>
    <row r="143" spans="1:18" s="63" customFormat="1" ht="15.75" customHeight="1">
      <c r="A143" s="59" t="s">
        <v>583</v>
      </c>
      <c r="B143" s="60" t="s">
        <v>860</v>
      </c>
      <c r="C143" s="59" t="s">
        <v>696</v>
      </c>
      <c r="D143" s="61" t="s">
        <v>75</v>
      </c>
      <c r="E143" s="60" t="s">
        <v>850</v>
      </c>
      <c r="F143" s="62" t="s">
        <v>772</v>
      </c>
      <c r="G143" s="60"/>
      <c r="H143" s="61" t="s">
        <v>362</v>
      </c>
      <c r="I143" s="60"/>
      <c r="J143" s="60"/>
      <c r="K143" s="60"/>
      <c r="L143" s="60"/>
      <c r="M143" s="60"/>
      <c r="N143" s="60"/>
      <c r="O143" s="60"/>
      <c r="P143" s="68"/>
      <c r="Q143" s="69"/>
      <c r="R143" s="69"/>
    </row>
    <row r="144" spans="1:18" s="63" customFormat="1" ht="15.75" customHeight="1">
      <c r="A144" s="59" t="s">
        <v>785</v>
      </c>
      <c r="B144" s="60" t="s">
        <v>910</v>
      </c>
      <c r="C144" s="59" t="s">
        <v>813</v>
      </c>
      <c r="D144" s="61" t="s">
        <v>75</v>
      </c>
      <c r="E144" s="60" t="s">
        <v>850</v>
      </c>
      <c r="F144" s="62" t="s">
        <v>772</v>
      </c>
      <c r="G144" s="60"/>
      <c r="H144" s="61" t="s">
        <v>362</v>
      </c>
      <c r="I144" s="60"/>
      <c r="J144" s="60"/>
      <c r="K144" s="60"/>
      <c r="L144" s="60"/>
      <c r="M144" s="60"/>
      <c r="N144" s="60"/>
      <c r="O144" s="60"/>
      <c r="P144" s="68"/>
      <c r="Q144" s="69"/>
      <c r="R144" s="69"/>
    </row>
    <row r="145" spans="1:18" s="63" customFormat="1" ht="15.75" customHeight="1">
      <c r="A145" s="59" t="s">
        <v>584</v>
      </c>
      <c r="B145" s="60" t="s">
        <v>857</v>
      </c>
      <c r="C145" s="59" t="s">
        <v>697</v>
      </c>
      <c r="D145" s="61" t="s">
        <v>75</v>
      </c>
      <c r="E145" s="60" t="s">
        <v>850</v>
      </c>
      <c r="F145" s="62" t="s">
        <v>772</v>
      </c>
      <c r="G145" s="60"/>
      <c r="H145" s="61" t="s">
        <v>362</v>
      </c>
      <c r="I145" s="60"/>
      <c r="J145" s="60"/>
      <c r="K145" s="60"/>
      <c r="L145" s="60"/>
      <c r="M145" s="60"/>
      <c r="N145" s="60"/>
      <c r="O145" s="60"/>
      <c r="P145" s="68"/>
      <c r="Q145" s="69"/>
      <c r="R145" s="69"/>
    </row>
    <row r="146" spans="1:18" s="63" customFormat="1" ht="15.75" customHeight="1">
      <c r="A146" s="59" t="s">
        <v>468</v>
      </c>
      <c r="B146" s="60" t="s">
        <v>861</v>
      </c>
      <c r="C146" s="59" t="s">
        <v>1314</v>
      </c>
      <c r="D146" s="61" t="s">
        <v>76</v>
      </c>
      <c r="E146" s="60" t="s">
        <v>850</v>
      </c>
      <c r="F146" s="62" t="s">
        <v>772</v>
      </c>
      <c r="G146" s="60"/>
      <c r="H146" s="61" t="s">
        <v>362</v>
      </c>
      <c r="I146" s="60"/>
      <c r="J146" s="60"/>
      <c r="K146" s="60"/>
      <c r="L146" s="60"/>
      <c r="M146" s="60"/>
      <c r="N146" s="60"/>
      <c r="O146" s="60"/>
      <c r="P146" s="68"/>
      <c r="Q146" s="69"/>
      <c r="R146" s="69"/>
    </row>
    <row r="147" spans="1:18" s="63" customFormat="1" ht="15.75" customHeight="1">
      <c r="A147" s="59" t="s">
        <v>157</v>
      </c>
      <c r="B147" s="60" t="s">
        <v>857</v>
      </c>
      <c r="C147" s="59" t="s">
        <v>134</v>
      </c>
      <c r="D147" s="61" t="s">
        <v>75</v>
      </c>
      <c r="E147" s="60" t="s">
        <v>845</v>
      </c>
      <c r="F147" s="62" t="s">
        <v>772</v>
      </c>
      <c r="G147" s="60"/>
      <c r="H147" s="61" t="s">
        <v>362</v>
      </c>
      <c r="I147" s="60"/>
      <c r="J147" s="60"/>
      <c r="K147" s="60"/>
      <c r="L147" s="60"/>
      <c r="M147" s="60"/>
      <c r="N147" s="60"/>
      <c r="O147" s="60"/>
      <c r="P147" s="68"/>
      <c r="Q147" s="69"/>
      <c r="R147" s="69"/>
    </row>
    <row r="148" spans="1:18" s="63" customFormat="1" ht="15.75" customHeight="1">
      <c r="A148" s="59" t="s">
        <v>158</v>
      </c>
      <c r="B148" s="60" t="s">
        <v>857</v>
      </c>
      <c r="C148" s="59" t="s">
        <v>135</v>
      </c>
      <c r="D148" s="61" t="s">
        <v>109</v>
      </c>
      <c r="E148" s="60" t="s">
        <v>845</v>
      </c>
      <c r="F148" s="62" t="s">
        <v>772</v>
      </c>
      <c r="G148" s="60" t="s">
        <v>1157</v>
      </c>
      <c r="H148" s="61" t="s">
        <v>362</v>
      </c>
      <c r="I148" s="60" t="s">
        <v>1127</v>
      </c>
      <c r="J148" s="60" t="s">
        <v>1125</v>
      </c>
      <c r="K148" s="60"/>
      <c r="L148" s="60" t="s">
        <v>858</v>
      </c>
      <c r="M148" s="60" t="s">
        <v>844</v>
      </c>
      <c r="N148" s="60" t="s">
        <v>846</v>
      </c>
      <c r="O148" s="60" t="s">
        <v>1125</v>
      </c>
      <c r="P148" s="68"/>
      <c r="Q148" s="69"/>
      <c r="R148" s="69"/>
    </row>
    <row r="149" spans="1:18" s="63" customFormat="1" ht="15.75" customHeight="1">
      <c r="A149" s="59" t="s">
        <v>786</v>
      </c>
      <c r="B149" s="60" t="s">
        <v>860</v>
      </c>
      <c r="C149" s="59" t="s">
        <v>136</v>
      </c>
      <c r="D149" s="61" t="s">
        <v>75</v>
      </c>
      <c r="E149" s="60" t="s">
        <v>845</v>
      </c>
      <c r="F149" s="62" t="s">
        <v>772</v>
      </c>
      <c r="G149" s="60"/>
      <c r="H149" s="61" t="s">
        <v>362</v>
      </c>
      <c r="I149" s="60"/>
      <c r="J149" s="60"/>
      <c r="K149" s="60"/>
      <c r="L149" s="60"/>
      <c r="M149" s="60"/>
      <c r="N149" s="60"/>
      <c r="O149" s="60"/>
      <c r="P149" s="68"/>
      <c r="Q149" s="69"/>
      <c r="R149" s="69"/>
    </row>
    <row r="150" spans="1:18" s="63" customFormat="1" ht="15.75" customHeight="1">
      <c r="A150" s="59" t="s">
        <v>1031</v>
      </c>
      <c r="B150" s="60" t="s">
        <v>860</v>
      </c>
      <c r="C150" s="59" t="s">
        <v>1088</v>
      </c>
      <c r="D150" s="61" t="s">
        <v>75</v>
      </c>
      <c r="E150" s="60" t="s">
        <v>845</v>
      </c>
      <c r="F150" s="62" t="s">
        <v>772</v>
      </c>
      <c r="G150" s="60"/>
      <c r="H150" s="61" t="s">
        <v>362</v>
      </c>
      <c r="I150" s="60"/>
      <c r="J150" s="60"/>
      <c r="K150" s="60"/>
      <c r="L150" s="60"/>
      <c r="M150" s="60"/>
      <c r="N150" s="60"/>
      <c r="O150" s="60"/>
      <c r="P150" s="68"/>
      <c r="Q150" s="69"/>
      <c r="R150" s="69"/>
    </row>
    <row r="151" spans="1:18" s="63" customFormat="1" ht="15.75" customHeight="1">
      <c r="A151" s="59" t="s">
        <v>159</v>
      </c>
      <c r="B151" s="60" t="s">
        <v>859</v>
      </c>
      <c r="C151" s="59" t="s">
        <v>163</v>
      </c>
      <c r="D151" s="61" t="s">
        <v>109</v>
      </c>
      <c r="E151" s="60" t="s">
        <v>845</v>
      </c>
      <c r="F151" s="62" t="s">
        <v>772</v>
      </c>
      <c r="G151" s="60" t="s">
        <v>1157</v>
      </c>
      <c r="H151" s="61" t="s">
        <v>362</v>
      </c>
      <c r="I151" s="60" t="s">
        <v>1158</v>
      </c>
      <c r="J151" s="60" t="s">
        <v>1125</v>
      </c>
      <c r="K151" s="60"/>
      <c r="L151" s="60" t="s">
        <v>862</v>
      </c>
      <c r="M151" s="60" t="s">
        <v>844</v>
      </c>
      <c r="N151" s="60" t="s">
        <v>846</v>
      </c>
      <c r="O151" s="60" t="s">
        <v>1125</v>
      </c>
      <c r="P151" s="68"/>
      <c r="Q151" s="69"/>
      <c r="R151" s="69"/>
    </row>
    <row r="152" spans="1:18" s="63" customFormat="1" ht="15.75" customHeight="1">
      <c r="A152" s="59" t="s">
        <v>983</v>
      </c>
      <c r="B152" s="60" t="s">
        <v>901</v>
      </c>
      <c r="C152" s="59" t="s">
        <v>1272</v>
      </c>
      <c r="D152" s="61" t="s">
        <v>77</v>
      </c>
      <c r="E152" s="60" t="s">
        <v>923</v>
      </c>
      <c r="F152" s="62" t="s">
        <v>772</v>
      </c>
      <c r="G152" s="60"/>
      <c r="H152" s="61" t="s">
        <v>362</v>
      </c>
      <c r="I152" s="60"/>
      <c r="J152" s="60"/>
      <c r="K152" s="60"/>
      <c r="L152" s="60"/>
      <c r="M152" s="60"/>
      <c r="N152" s="60"/>
      <c r="O152" s="60"/>
      <c r="P152" s="68"/>
      <c r="Q152" s="69"/>
      <c r="R152" s="69"/>
    </row>
    <row r="153" spans="1:18" s="63" customFormat="1" ht="15.75" customHeight="1">
      <c r="A153" s="59" t="s">
        <v>933</v>
      </c>
      <c r="B153" s="60" t="s">
        <v>903</v>
      </c>
      <c r="C153" s="59" t="s">
        <v>281</v>
      </c>
      <c r="D153" s="61" t="s">
        <v>85</v>
      </c>
      <c r="E153" s="60" t="s">
        <v>916</v>
      </c>
      <c r="F153" s="62" t="s">
        <v>772</v>
      </c>
      <c r="G153" s="60"/>
      <c r="H153" s="61" t="s">
        <v>362</v>
      </c>
      <c r="I153" s="60"/>
      <c r="J153" s="60"/>
      <c r="K153" s="60"/>
      <c r="L153" s="60"/>
      <c r="M153" s="60"/>
      <c r="N153" s="60"/>
      <c r="O153" s="60"/>
      <c r="P153" s="68"/>
      <c r="Q153" s="69"/>
      <c r="R153" s="69"/>
    </row>
    <row r="154" spans="1:18" s="63" customFormat="1" ht="15.75" customHeight="1">
      <c r="A154" s="59" t="s">
        <v>385</v>
      </c>
      <c r="B154" s="60" t="s">
        <v>860</v>
      </c>
      <c r="C154" s="59" t="s">
        <v>386</v>
      </c>
      <c r="D154" s="61" t="s">
        <v>85</v>
      </c>
      <c r="E154" s="60" t="s">
        <v>905</v>
      </c>
      <c r="F154" s="62" t="s">
        <v>772</v>
      </c>
      <c r="G154" s="60"/>
      <c r="H154" s="61" t="s">
        <v>362</v>
      </c>
      <c r="I154" s="60"/>
      <c r="J154" s="60"/>
      <c r="K154" s="60"/>
      <c r="L154" s="60"/>
      <c r="M154" s="60"/>
      <c r="N154" s="60"/>
      <c r="O154" s="60"/>
      <c r="P154" s="68"/>
      <c r="Q154" s="69"/>
      <c r="R154" s="69"/>
    </row>
    <row r="155" spans="1:18" s="63" customFormat="1" ht="15.75" customHeight="1">
      <c r="A155" s="59" t="s">
        <v>1032</v>
      </c>
      <c r="B155" s="60" t="s">
        <v>860</v>
      </c>
      <c r="C155" s="59"/>
      <c r="D155" s="61" t="s">
        <v>85</v>
      </c>
      <c r="E155" s="60" t="s">
        <v>1220</v>
      </c>
      <c r="F155" s="62" t="s">
        <v>772</v>
      </c>
      <c r="G155" s="60"/>
      <c r="H155" s="61" t="s">
        <v>362</v>
      </c>
      <c r="I155" s="60"/>
      <c r="J155" s="60"/>
      <c r="K155" s="60"/>
      <c r="L155" s="60"/>
      <c r="M155" s="60"/>
      <c r="N155" s="60"/>
      <c r="O155" s="60"/>
      <c r="P155" s="68"/>
      <c r="Q155" s="69"/>
      <c r="R155" s="69"/>
    </row>
    <row r="156" spans="1:18" s="63" customFormat="1" ht="15.75" customHeight="1">
      <c r="A156" s="59" t="s">
        <v>1117</v>
      </c>
      <c r="B156" s="60" t="s">
        <v>910</v>
      </c>
      <c r="C156" s="59" t="s">
        <v>1368</v>
      </c>
      <c r="D156" s="61" t="s">
        <v>76</v>
      </c>
      <c r="E156" s="60" t="s">
        <v>1273</v>
      </c>
      <c r="F156" s="62" t="s">
        <v>772</v>
      </c>
      <c r="G156" s="60"/>
      <c r="H156" s="61" t="s">
        <v>362</v>
      </c>
      <c r="I156" s="60"/>
      <c r="J156" s="60"/>
      <c r="K156" s="60"/>
      <c r="L156" s="60"/>
      <c r="M156" s="60"/>
      <c r="N156" s="60"/>
      <c r="O156" s="60"/>
      <c r="P156" s="68"/>
      <c r="Q156" s="69"/>
      <c r="R156" s="69"/>
    </row>
    <row r="157" spans="1:18" s="63" customFormat="1" ht="15.75" customHeight="1">
      <c r="A157" s="59" t="s">
        <v>396</v>
      </c>
      <c r="B157" s="60" t="s">
        <v>903</v>
      </c>
      <c r="C157" s="59" t="s">
        <v>395</v>
      </c>
      <c r="D157" s="61" t="s">
        <v>77</v>
      </c>
      <c r="E157" s="60" t="s">
        <v>900</v>
      </c>
      <c r="F157" s="62" t="s">
        <v>772</v>
      </c>
      <c r="G157" s="60"/>
      <c r="H157" s="61" t="s">
        <v>362</v>
      </c>
      <c r="I157" s="60"/>
      <c r="J157" s="60"/>
      <c r="K157" s="60"/>
      <c r="L157" s="60"/>
      <c r="M157" s="60"/>
      <c r="N157" s="60"/>
      <c r="O157" s="60"/>
      <c r="P157" s="68"/>
      <c r="Q157" s="69"/>
      <c r="R157" s="69"/>
    </row>
    <row r="158" spans="1:18" s="63" customFormat="1" ht="15.75" customHeight="1">
      <c r="A158" s="59" t="s">
        <v>160</v>
      </c>
      <c r="B158" s="60" t="s">
        <v>859</v>
      </c>
      <c r="C158" s="59" t="s">
        <v>164</v>
      </c>
      <c r="D158" s="61" t="s">
        <v>109</v>
      </c>
      <c r="E158" s="60" t="s">
        <v>850</v>
      </c>
      <c r="F158" s="62" t="s">
        <v>772</v>
      </c>
      <c r="G158" s="60" t="s">
        <v>1123</v>
      </c>
      <c r="H158" s="61" t="s">
        <v>362</v>
      </c>
      <c r="I158" s="60" t="s">
        <v>1159</v>
      </c>
      <c r="J158" s="60" t="s">
        <v>1132</v>
      </c>
      <c r="K158" s="60"/>
      <c r="L158" s="60" t="s">
        <v>863</v>
      </c>
      <c r="M158" s="60" t="s">
        <v>844</v>
      </c>
      <c r="N158" s="60" t="s">
        <v>846</v>
      </c>
      <c r="O158" s="60" t="s">
        <v>1125</v>
      </c>
      <c r="P158" s="68"/>
      <c r="Q158" s="69"/>
      <c r="R158" s="69"/>
    </row>
    <row r="159" spans="1:18" s="63" customFormat="1" ht="15.75" customHeight="1">
      <c r="A159" s="59" t="s">
        <v>585</v>
      </c>
      <c r="B159" s="60" t="s">
        <v>857</v>
      </c>
      <c r="C159" s="59" t="s">
        <v>698</v>
      </c>
      <c r="D159" s="61" t="s">
        <v>75</v>
      </c>
      <c r="E159" s="60" t="s">
        <v>850</v>
      </c>
      <c r="F159" s="62" t="s">
        <v>772</v>
      </c>
      <c r="G159" s="60"/>
      <c r="H159" s="61" t="s">
        <v>362</v>
      </c>
      <c r="I159" s="60"/>
      <c r="J159" s="60"/>
      <c r="K159" s="60"/>
      <c r="L159" s="60"/>
      <c r="M159" s="60"/>
      <c r="N159" s="60"/>
      <c r="O159" s="60"/>
      <c r="P159" s="68"/>
      <c r="Q159" s="69"/>
      <c r="R159" s="69"/>
    </row>
    <row r="160" spans="1:18" s="63" customFormat="1" ht="15.75" customHeight="1">
      <c r="A160" s="59" t="s">
        <v>334</v>
      </c>
      <c r="B160" s="60" t="s">
        <v>861</v>
      </c>
      <c r="C160" s="59" t="s">
        <v>282</v>
      </c>
      <c r="D160" s="61" t="s">
        <v>109</v>
      </c>
      <c r="E160" s="60" t="s">
        <v>850</v>
      </c>
      <c r="F160" s="62" t="s">
        <v>1358</v>
      </c>
      <c r="G160" s="60"/>
      <c r="H160" s="61" t="s">
        <v>362</v>
      </c>
      <c r="I160" s="60"/>
      <c r="J160" s="60"/>
      <c r="K160" s="60"/>
      <c r="L160" s="60"/>
      <c r="M160" s="60"/>
      <c r="N160" s="60"/>
      <c r="O160" s="60"/>
      <c r="P160" s="68"/>
      <c r="Q160" s="69"/>
      <c r="R160" s="69"/>
    </row>
    <row r="161" spans="1:18" s="63" customFormat="1" ht="15.75" customHeight="1">
      <c r="A161" s="59" t="s">
        <v>335</v>
      </c>
      <c r="B161" s="60" t="s">
        <v>860</v>
      </c>
      <c r="C161" s="59" t="s">
        <v>283</v>
      </c>
      <c r="D161" s="61" t="s">
        <v>109</v>
      </c>
      <c r="E161" s="60" t="s">
        <v>850</v>
      </c>
      <c r="F161" s="62" t="s">
        <v>772</v>
      </c>
      <c r="G161" s="60"/>
      <c r="H161" s="61" t="s">
        <v>362</v>
      </c>
      <c r="I161" s="60"/>
      <c r="J161" s="60"/>
      <c r="K161" s="60"/>
      <c r="L161" s="60"/>
      <c r="M161" s="60"/>
      <c r="N161" s="60"/>
      <c r="O161" s="60"/>
      <c r="P161" s="68"/>
      <c r="Q161" s="69"/>
      <c r="R161" s="69"/>
    </row>
    <row r="162" spans="1:18" s="63" customFormat="1" ht="15.75" customHeight="1">
      <c r="A162" s="59" t="s">
        <v>586</v>
      </c>
      <c r="B162" s="60" t="s">
        <v>860</v>
      </c>
      <c r="C162" s="59" t="s">
        <v>699</v>
      </c>
      <c r="D162" s="61" t="s">
        <v>75</v>
      </c>
      <c r="E162" s="60" t="s">
        <v>850</v>
      </c>
      <c r="F162" s="62" t="s">
        <v>772</v>
      </c>
      <c r="G162" s="60"/>
      <c r="H162" s="61" t="s">
        <v>362</v>
      </c>
      <c r="I162" s="60"/>
      <c r="J162" s="60"/>
      <c r="K162" s="60"/>
      <c r="L162" s="60"/>
      <c r="M162" s="60"/>
      <c r="N162" s="60"/>
      <c r="O162" s="60"/>
      <c r="P162" s="68"/>
      <c r="Q162" s="69"/>
      <c r="R162" s="69"/>
    </row>
    <row r="163" spans="1:18" s="63" customFormat="1" ht="15.75" customHeight="1">
      <c r="A163" s="59" t="s">
        <v>336</v>
      </c>
      <c r="B163" s="60" t="s">
        <v>861</v>
      </c>
      <c r="C163" s="59" t="s">
        <v>284</v>
      </c>
      <c r="D163" s="61" t="s">
        <v>109</v>
      </c>
      <c r="E163" s="60" t="s">
        <v>850</v>
      </c>
      <c r="F163" s="62" t="s">
        <v>772</v>
      </c>
      <c r="G163" s="60"/>
      <c r="H163" s="61" t="s">
        <v>362</v>
      </c>
      <c r="I163" s="60"/>
      <c r="J163" s="60"/>
      <c r="K163" s="60"/>
      <c r="L163" s="60"/>
      <c r="M163" s="60"/>
      <c r="N163" s="60"/>
      <c r="O163" s="60"/>
      <c r="P163" s="68"/>
      <c r="Q163" s="69"/>
      <c r="R163" s="69"/>
    </row>
    <row r="164" spans="1:18" s="63" customFormat="1" ht="15.75" customHeight="1">
      <c r="A164" s="59" t="s">
        <v>917</v>
      </c>
      <c r="B164" s="60" t="s">
        <v>861</v>
      </c>
      <c r="C164" s="59" t="s">
        <v>920</v>
      </c>
      <c r="D164" s="61" t="s">
        <v>76</v>
      </c>
      <c r="E164" s="60" t="s">
        <v>919</v>
      </c>
      <c r="F164" s="62" t="s">
        <v>772</v>
      </c>
      <c r="G164" s="60"/>
      <c r="H164" s="61" t="s">
        <v>362</v>
      </c>
      <c r="I164" s="60"/>
      <c r="J164" s="60"/>
      <c r="K164" s="60"/>
      <c r="L164" s="60"/>
      <c r="M164" s="60"/>
      <c r="N164" s="60"/>
      <c r="O164" s="60"/>
      <c r="P164" s="68"/>
      <c r="Q164" s="69"/>
      <c r="R164" s="69"/>
    </row>
    <row r="165" spans="1:18" s="63" customFormat="1" ht="15.75" customHeight="1">
      <c r="A165" s="59" t="s">
        <v>918</v>
      </c>
      <c r="B165" s="60" t="s">
        <v>860</v>
      </c>
      <c r="C165" s="59" t="s">
        <v>921</v>
      </c>
      <c r="D165" s="61" t="s">
        <v>76</v>
      </c>
      <c r="E165" s="60" t="s">
        <v>922</v>
      </c>
      <c r="F165" s="62" t="s">
        <v>772</v>
      </c>
      <c r="G165" s="60"/>
      <c r="H165" s="61" t="s">
        <v>362</v>
      </c>
      <c r="I165" s="60"/>
      <c r="J165" s="60"/>
      <c r="K165" s="60"/>
      <c r="L165" s="60"/>
      <c r="M165" s="60"/>
      <c r="N165" s="60"/>
      <c r="O165" s="60"/>
      <c r="P165" s="68"/>
      <c r="Q165" s="69"/>
      <c r="R165" s="69"/>
    </row>
    <row r="166" spans="1:18" s="63" customFormat="1" ht="15.75" customHeight="1">
      <c r="A166" s="59" t="s">
        <v>977</v>
      </c>
      <c r="B166" s="60"/>
      <c r="C166" s="59" t="s">
        <v>1315</v>
      </c>
      <c r="D166" s="61" t="s">
        <v>109</v>
      </c>
      <c r="E166" s="60" t="s">
        <v>845</v>
      </c>
      <c r="F166" s="62" t="s">
        <v>772</v>
      </c>
      <c r="G166" s="60"/>
      <c r="H166" s="61" t="s">
        <v>362</v>
      </c>
      <c r="I166" s="60"/>
      <c r="J166" s="60"/>
      <c r="K166" s="60"/>
      <c r="L166" s="60"/>
      <c r="M166" s="60"/>
      <c r="N166" s="60"/>
      <c r="O166" s="60"/>
      <c r="P166" s="68"/>
      <c r="Q166" s="69"/>
      <c r="R166" s="69"/>
    </row>
    <row r="167" spans="1:18" s="63" customFormat="1" ht="15.75" customHeight="1">
      <c r="A167" s="59" t="s">
        <v>587</v>
      </c>
      <c r="B167" s="60" t="s">
        <v>860</v>
      </c>
      <c r="C167" s="59" t="s">
        <v>1226</v>
      </c>
      <c r="D167" s="61" t="s">
        <v>75</v>
      </c>
      <c r="E167" s="60" t="s">
        <v>850</v>
      </c>
      <c r="F167" s="62" t="s">
        <v>772</v>
      </c>
      <c r="G167" s="60"/>
      <c r="H167" s="61" t="s">
        <v>362</v>
      </c>
      <c r="I167" s="60"/>
      <c r="J167" s="60"/>
      <c r="K167" s="60"/>
      <c r="L167" s="60"/>
      <c r="M167" s="60"/>
      <c r="N167" s="60"/>
      <c r="O167" s="60"/>
      <c r="P167" s="68"/>
      <c r="Q167" s="69"/>
      <c r="R167" s="69"/>
    </row>
    <row r="168" spans="1:18" s="63" customFormat="1" ht="15.75" customHeight="1">
      <c r="A168" s="59" t="s">
        <v>588</v>
      </c>
      <c r="B168" s="60" t="s">
        <v>860</v>
      </c>
      <c r="C168" s="59" t="s">
        <v>1226</v>
      </c>
      <c r="D168" s="61" t="s">
        <v>75</v>
      </c>
      <c r="E168" s="60" t="s">
        <v>850</v>
      </c>
      <c r="F168" s="62" t="s">
        <v>772</v>
      </c>
      <c r="G168" s="60"/>
      <c r="H168" s="61" t="s">
        <v>362</v>
      </c>
      <c r="I168" s="60"/>
      <c r="J168" s="60"/>
      <c r="K168" s="60"/>
      <c r="L168" s="60"/>
      <c r="M168" s="60"/>
      <c r="N168" s="60"/>
      <c r="O168" s="60"/>
      <c r="P168" s="68"/>
      <c r="Q168" s="69"/>
      <c r="R168" s="69"/>
    </row>
    <row r="169" spans="1:18" s="63" customFormat="1" ht="15.75" customHeight="1">
      <c r="A169" s="59" t="s">
        <v>1033</v>
      </c>
      <c r="B169" s="60" t="s">
        <v>903</v>
      </c>
      <c r="C169" s="59" t="s">
        <v>1227</v>
      </c>
      <c r="D169" s="61" t="s">
        <v>109</v>
      </c>
      <c r="E169" s="60" t="s">
        <v>845</v>
      </c>
      <c r="F169" s="62" t="s">
        <v>772</v>
      </c>
      <c r="G169" s="60"/>
      <c r="H169" s="61" t="s">
        <v>362</v>
      </c>
      <c r="I169" s="60"/>
      <c r="J169" s="60"/>
      <c r="K169" s="60"/>
      <c r="L169" s="60"/>
      <c r="M169" s="60"/>
      <c r="N169" s="60"/>
      <c r="O169" s="60"/>
      <c r="P169" s="68"/>
      <c r="Q169" s="69"/>
      <c r="R169" s="69"/>
    </row>
    <row r="170" spans="1:18" s="63" customFormat="1" ht="15.75" customHeight="1">
      <c r="A170" s="59" t="s">
        <v>589</v>
      </c>
      <c r="B170" s="60" t="s">
        <v>903</v>
      </c>
      <c r="C170" s="59" t="s">
        <v>700</v>
      </c>
      <c r="D170" s="61" t="s">
        <v>75</v>
      </c>
      <c r="E170" s="60" t="s">
        <v>850</v>
      </c>
      <c r="F170" s="62" t="s">
        <v>772</v>
      </c>
      <c r="G170" s="60"/>
      <c r="H170" s="61" t="s">
        <v>362</v>
      </c>
      <c r="I170" s="60"/>
      <c r="J170" s="60"/>
      <c r="K170" s="60"/>
      <c r="L170" s="60"/>
      <c r="M170" s="60"/>
      <c r="N170" s="60"/>
      <c r="O170" s="60"/>
      <c r="P170" s="68"/>
      <c r="Q170" s="69"/>
      <c r="R170" s="69"/>
    </row>
    <row r="171" spans="1:18" s="63" customFormat="1" ht="15.75" customHeight="1">
      <c r="A171" s="59" t="s">
        <v>1006</v>
      </c>
      <c r="B171" s="60" t="s">
        <v>861</v>
      </c>
      <c r="C171" s="59" t="s">
        <v>1330</v>
      </c>
      <c r="D171" s="61" t="s">
        <v>109</v>
      </c>
      <c r="E171" s="60" t="s">
        <v>850</v>
      </c>
      <c r="F171" s="62" t="s">
        <v>772</v>
      </c>
      <c r="G171" s="60"/>
      <c r="H171" s="61" t="s">
        <v>362</v>
      </c>
      <c r="I171" s="60"/>
      <c r="J171" s="60"/>
      <c r="K171" s="60"/>
      <c r="L171" s="60"/>
      <c r="M171" s="60"/>
      <c r="N171" s="60"/>
      <c r="O171" s="60"/>
      <c r="P171" s="68"/>
      <c r="Q171" s="69"/>
      <c r="R171" s="69"/>
    </row>
    <row r="172" spans="1:18" s="63" customFormat="1" ht="15.75" customHeight="1">
      <c r="A172" s="59" t="s">
        <v>90</v>
      </c>
      <c r="B172" s="60" t="s">
        <v>860</v>
      </c>
      <c r="C172" s="59" t="s">
        <v>91</v>
      </c>
      <c r="D172" s="61" t="s">
        <v>75</v>
      </c>
      <c r="E172" s="60" t="s">
        <v>845</v>
      </c>
      <c r="F172" s="62" t="s">
        <v>772</v>
      </c>
      <c r="G172" s="60"/>
      <c r="H172" s="61" t="s">
        <v>362</v>
      </c>
      <c r="I172" s="60"/>
      <c r="J172" s="60"/>
      <c r="K172" s="60"/>
      <c r="L172" s="60"/>
      <c r="M172" s="60"/>
      <c r="N172" s="60"/>
      <c r="O172" s="60"/>
      <c r="P172" s="68"/>
      <c r="Q172" s="69"/>
      <c r="R172" s="69"/>
    </row>
    <row r="173" spans="1:18" s="63" customFormat="1" ht="15.75" customHeight="1">
      <c r="A173" s="59" t="s">
        <v>161</v>
      </c>
      <c r="B173" s="60" t="s">
        <v>857</v>
      </c>
      <c r="C173" s="59" t="s">
        <v>165</v>
      </c>
      <c r="D173" s="61" t="s">
        <v>109</v>
      </c>
      <c r="E173" s="60" t="s">
        <v>850</v>
      </c>
      <c r="F173" s="62" t="s">
        <v>772</v>
      </c>
      <c r="G173" s="60"/>
      <c r="H173" s="61" t="s">
        <v>362</v>
      </c>
      <c r="I173" s="60"/>
      <c r="J173" s="60"/>
      <c r="K173" s="60"/>
      <c r="L173" s="60"/>
      <c r="M173" s="60"/>
      <c r="N173" s="60"/>
      <c r="O173" s="60"/>
      <c r="P173" s="68"/>
      <c r="Q173" s="69"/>
      <c r="R173" s="69"/>
    </row>
    <row r="174" spans="1:18" s="63" customFormat="1" ht="15.75" customHeight="1">
      <c r="A174" s="59" t="s">
        <v>590</v>
      </c>
      <c r="B174" s="60" t="s">
        <v>857</v>
      </c>
      <c r="C174" s="59" t="s">
        <v>546</v>
      </c>
      <c r="D174" s="61" t="s">
        <v>75</v>
      </c>
      <c r="E174" s="60" t="s">
        <v>850</v>
      </c>
      <c r="F174" s="62" t="s">
        <v>772</v>
      </c>
      <c r="G174" s="60"/>
      <c r="H174" s="61" t="s">
        <v>362</v>
      </c>
      <c r="I174" s="60"/>
      <c r="J174" s="60"/>
      <c r="K174" s="60"/>
      <c r="L174" s="60"/>
      <c r="M174" s="60"/>
      <c r="N174" s="60"/>
      <c r="O174" s="60"/>
      <c r="P174" s="68"/>
      <c r="Q174" s="69"/>
      <c r="R174" s="69"/>
    </row>
    <row r="175" spans="1:18" s="63" customFormat="1" ht="15.75" customHeight="1">
      <c r="A175" s="59" t="s">
        <v>1034</v>
      </c>
      <c r="B175" s="60" t="s">
        <v>860</v>
      </c>
      <c r="C175" s="59" t="s">
        <v>1089</v>
      </c>
      <c r="D175" s="61" t="s">
        <v>75</v>
      </c>
      <c r="E175" s="60" t="s">
        <v>881</v>
      </c>
      <c r="F175" s="62" t="s">
        <v>772</v>
      </c>
      <c r="G175" s="60"/>
      <c r="H175" s="61" t="s">
        <v>362</v>
      </c>
      <c r="I175" s="60"/>
      <c r="J175" s="60"/>
      <c r="K175" s="60"/>
      <c r="L175" s="60"/>
      <c r="M175" s="60"/>
      <c r="N175" s="60"/>
      <c r="O175" s="60"/>
      <c r="P175" s="68"/>
      <c r="Q175" s="69"/>
      <c r="R175" s="69"/>
    </row>
    <row r="176" spans="1:18" s="63" customFormat="1" ht="15.75" customHeight="1">
      <c r="A176" s="59" t="s">
        <v>162</v>
      </c>
      <c r="B176" s="60" t="s">
        <v>860</v>
      </c>
      <c r="C176" s="59" t="s">
        <v>166</v>
      </c>
      <c r="D176" s="61" t="s">
        <v>109</v>
      </c>
      <c r="E176" s="60" t="s">
        <v>850</v>
      </c>
      <c r="F176" s="62" t="s">
        <v>772</v>
      </c>
      <c r="G176" s="60"/>
      <c r="H176" s="61" t="s">
        <v>362</v>
      </c>
      <c r="I176" s="60"/>
      <c r="J176" s="60"/>
      <c r="K176" s="60"/>
      <c r="L176" s="60"/>
      <c r="M176" s="60"/>
      <c r="N176" s="60"/>
      <c r="O176" s="60"/>
      <c r="P176" s="68"/>
      <c r="Q176" s="69"/>
      <c r="R176" s="69"/>
    </row>
    <row r="177" spans="1:18" s="63" customFormat="1" ht="15.75" customHeight="1">
      <c r="A177" s="59" t="s">
        <v>787</v>
      </c>
      <c r="B177" s="60" t="s">
        <v>860</v>
      </c>
      <c r="C177" s="59" t="s">
        <v>814</v>
      </c>
      <c r="D177" s="61" t="s">
        <v>75</v>
      </c>
      <c r="E177" s="60" t="s">
        <v>850</v>
      </c>
      <c r="F177" s="62" t="s">
        <v>772</v>
      </c>
      <c r="G177" s="60"/>
      <c r="H177" s="61" t="s">
        <v>362</v>
      </c>
      <c r="I177" s="60"/>
      <c r="J177" s="60"/>
      <c r="K177" s="60"/>
      <c r="L177" s="60"/>
      <c r="M177" s="60"/>
      <c r="N177" s="60"/>
      <c r="O177" s="60"/>
      <c r="P177" s="68"/>
      <c r="Q177" s="69"/>
      <c r="R177" s="69"/>
    </row>
    <row r="178" spans="1:18" s="63" customFormat="1" ht="15.75" customHeight="1">
      <c r="A178" s="59" t="s">
        <v>1007</v>
      </c>
      <c r="B178" s="60" t="s">
        <v>899</v>
      </c>
      <c r="C178" s="59" t="s">
        <v>1331</v>
      </c>
      <c r="D178" s="61" t="s">
        <v>109</v>
      </c>
      <c r="E178" s="60" t="s">
        <v>845</v>
      </c>
      <c r="F178" s="62" t="s">
        <v>772</v>
      </c>
      <c r="G178" s="60"/>
      <c r="H178" s="61" t="s">
        <v>362</v>
      </c>
      <c r="I178" s="60"/>
      <c r="J178" s="60"/>
      <c r="K178" s="60"/>
      <c r="L178" s="60"/>
      <c r="M178" s="60"/>
      <c r="N178" s="60"/>
      <c r="O178" s="60"/>
      <c r="P178" s="68"/>
      <c r="Q178" s="69"/>
      <c r="R178" s="69"/>
    </row>
    <row r="179" spans="1:18" s="63" customFormat="1" ht="15.75" customHeight="1">
      <c r="A179" s="59" t="s">
        <v>337</v>
      </c>
      <c r="B179" s="60" t="s">
        <v>860</v>
      </c>
      <c r="C179" s="59" t="s">
        <v>285</v>
      </c>
      <c r="D179" s="61" t="s">
        <v>109</v>
      </c>
      <c r="E179" s="60" t="s">
        <v>845</v>
      </c>
      <c r="F179" s="62" t="s">
        <v>772</v>
      </c>
      <c r="G179" s="60"/>
      <c r="H179" s="61" t="s">
        <v>362</v>
      </c>
      <c r="I179" s="60"/>
      <c r="J179" s="60"/>
      <c r="K179" s="60"/>
      <c r="L179" s="60"/>
      <c r="M179" s="60"/>
      <c r="N179" s="60"/>
      <c r="O179" s="60"/>
      <c r="P179" s="68"/>
      <c r="Q179" s="69"/>
      <c r="R179" s="69"/>
    </row>
    <row r="180" spans="1:18" s="63" customFormat="1" ht="15.75" customHeight="1">
      <c r="A180" s="59" t="s">
        <v>1035</v>
      </c>
      <c r="B180" s="60" t="s">
        <v>860</v>
      </c>
      <c r="C180" s="59" t="s">
        <v>1090</v>
      </c>
      <c r="D180" s="61" t="s">
        <v>109</v>
      </c>
      <c r="E180" s="60" t="s">
        <v>845</v>
      </c>
      <c r="F180" s="62" t="s">
        <v>772</v>
      </c>
      <c r="G180" s="60"/>
      <c r="H180" s="61" t="s">
        <v>362</v>
      </c>
      <c r="I180" s="60"/>
      <c r="J180" s="60"/>
      <c r="K180" s="60"/>
      <c r="L180" s="60"/>
      <c r="M180" s="60"/>
      <c r="N180" s="60"/>
      <c r="O180" s="60"/>
      <c r="P180" s="68"/>
      <c r="Q180" s="69"/>
      <c r="R180" s="69"/>
    </row>
    <row r="181" spans="1:18" s="63" customFormat="1" ht="15.75" customHeight="1">
      <c r="A181" s="59" t="s">
        <v>1036</v>
      </c>
      <c r="B181" s="60" t="s">
        <v>860</v>
      </c>
      <c r="C181" s="59" t="s">
        <v>1091</v>
      </c>
      <c r="D181" s="61" t="s">
        <v>76</v>
      </c>
      <c r="E181" s="60" t="s">
        <v>845</v>
      </c>
      <c r="F181" s="62" t="s">
        <v>772</v>
      </c>
      <c r="G181" s="60"/>
      <c r="H181" s="61" t="s">
        <v>362</v>
      </c>
      <c r="I181" s="60"/>
      <c r="J181" s="60"/>
      <c r="K181" s="60"/>
      <c r="L181" s="60"/>
      <c r="M181" s="60"/>
      <c r="N181" s="60"/>
      <c r="O181" s="60"/>
      <c r="P181" s="68"/>
      <c r="Q181" s="69"/>
      <c r="R181" s="69"/>
    </row>
    <row r="182" spans="1:18" s="63" customFormat="1" ht="15.75" customHeight="1">
      <c r="A182" s="59" t="s">
        <v>469</v>
      </c>
      <c r="B182" s="60" t="s">
        <v>857</v>
      </c>
      <c r="C182" s="59" t="s">
        <v>506</v>
      </c>
      <c r="D182" s="61" t="s">
        <v>109</v>
      </c>
      <c r="E182" s="60" t="s">
        <v>850</v>
      </c>
      <c r="F182" s="62" t="s">
        <v>772</v>
      </c>
      <c r="G182" s="60"/>
      <c r="H182" s="61" t="s">
        <v>362</v>
      </c>
      <c r="I182" s="60"/>
      <c r="J182" s="60"/>
      <c r="K182" s="60"/>
      <c r="L182" s="60"/>
      <c r="M182" s="60"/>
      <c r="N182" s="60"/>
      <c r="O182" s="60"/>
      <c r="P182" s="68"/>
      <c r="Q182" s="69"/>
      <c r="R182" s="69"/>
    </row>
    <row r="183" spans="1:18" s="63" customFormat="1" ht="15.75" customHeight="1">
      <c r="A183" s="59" t="s">
        <v>864</v>
      </c>
      <c r="B183" s="60" t="s">
        <v>860</v>
      </c>
      <c r="C183" s="59" t="s">
        <v>167</v>
      </c>
      <c r="D183" s="61" t="s">
        <v>76</v>
      </c>
      <c r="E183" s="60" t="s">
        <v>890</v>
      </c>
      <c r="F183" s="62" t="s">
        <v>772</v>
      </c>
      <c r="G183" s="60"/>
      <c r="H183" s="61" t="s">
        <v>362</v>
      </c>
      <c r="I183" s="60"/>
      <c r="J183" s="60"/>
      <c r="K183" s="60"/>
      <c r="L183" s="60"/>
      <c r="M183" s="60"/>
      <c r="N183" s="60"/>
      <c r="O183" s="60"/>
      <c r="P183" s="68"/>
      <c r="Q183" s="69"/>
      <c r="R183" s="69"/>
    </row>
    <row r="184" spans="1:18" s="63" customFormat="1" ht="15.75" customHeight="1">
      <c r="A184" s="59" t="s">
        <v>374</v>
      </c>
      <c r="B184" s="60" t="s">
        <v>859</v>
      </c>
      <c r="C184" s="59" t="s">
        <v>168</v>
      </c>
      <c r="D184" s="61" t="s">
        <v>76</v>
      </c>
      <c r="E184" s="60" t="s">
        <v>891</v>
      </c>
      <c r="F184" s="62" t="s">
        <v>772</v>
      </c>
      <c r="G184" s="60" t="s">
        <v>1160</v>
      </c>
      <c r="H184" s="61" t="s">
        <v>362</v>
      </c>
      <c r="I184" s="60" t="s">
        <v>1136</v>
      </c>
      <c r="J184" s="60" t="s">
        <v>1125</v>
      </c>
      <c r="K184" s="60"/>
      <c r="L184" s="60" t="s">
        <v>892</v>
      </c>
      <c r="M184" s="60" t="s">
        <v>844</v>
      </c>
      <c r="N184" s="60"/>
      <c r="O184" s="60" t="s">
        <v>1125</v>
      </c>
      <c r="P184" s="68"/>
      <c r="Q184" s="69"/>
      <c r="R184" s="69"/>
    </row>
    <row r="185" spans="1:18" s="63" customFormat="1" ht="15.75" customHeight="1">
      <c r="A185" s="59" t="s">
        <v>1037</v>
      </c>
      <c r="B185" s="60" t="s">
        <v>1363</v>
      </c>
      <c r="C185" s="59"/>
      <c r="D185" s="61" t="s">
        <v>1092</v>
      </c>
      <c r="E185" s="60" t="s">
        <v>845</v>
      </c>
      <c r="F185" s="62" t="s">
        <v>772</v>
      </c>
      <c r="G185" s="60" t="s">
        <v>1378</v>
      </c>
      <c r="H185" s="61" t="s">
        <v>362</v>
      </c>
      <c r="I185" s="60" t="s">
        <v>1379</v>
      </c>
      <c r="J185" s="60" t="s">
        <v>1125</v>
      </c>
      <c r="K185" s="60"/>
      <c r="L185" s="60"/>
      <c r="M185" s="60"/>
      <c r="N185" s="60"/>
      <c r="O185" s="60" t="s">
        <v>1125</v>
      </c>
      <c r="P185" s="68"/>
      <c r="Q185" s="69"/>
      <c r="R185" s="69"/>
    </row>
    <row r="186" spans="1:18" s="63" customFormat="1" ht="15.75" customHeight="1">
      <c r="A186" s="59" t="s">
        <v>591</v>
      </c>
      <c r="B186" s="60" t="s">
        <v>861</v>
      </c>
      <c r="C186" s="59" t="s">
        <v>701</v>
      </c>
      <c r="D186" s="61" t="s">
        <v>75</v>
      </c>
      <c r="E186" s="60" t="s">
        <v>850</v>
      </c>
      <c r="F186" s="62" t="s">
        <v>772</v>
      </c>
      <c r="G186" s="60"/>
      <c r="H186" s="61" t="s">
        <v>362</v>
      </c>
      <c r="I186" s="60"/>
      <c r="J186" s="60"/>
      <c r="K186" s="60"/>
      <c r="L186" s="60"/>
      <c r="M186" s="60"/>
      <c r="N186" s="60"/>
      <c r="O186" s="60"/>
      <c r="P186" s="68"/>
      <c r="Q186" s="69"/>
      <c r="R186" s="69"/>
    </row>
    <row r="187" spans="1:18" s="63" customFormat="1" ht="15.75" customHeight="1">
      <c r="A187" s="59" t="s">
        <v>592</v>
      </c>
      <c r="B187" s="60" t="s">
        <v>857</v>
      </c>
      <c r="C187" s="59" t="s">
        <v>187</v>
      </c>
      <c r="D187" s="61" t="s">
        <v>75</v>
      </c>
      <c r="E187" s="60" t="s">
        <v>845</v>
      </c>
      <c r="F187" s="62" t="s">
        <v>772</v>
      </c>
      <c r="G187" s="60"/>
      <c r="H187" s="61" t="s">
        <v>362</v>
      </c>
      <c r="I187" s="60"/>
      <c r="J187" s="60"/>
      <c r="K187" s="60"/>
      <c r="L187" s="60"/>
      <c r="M187" s="60"/>
      <c r="N187" s="60"/>
      <c r="O187" s="60"/>
      <c r="P187" s="68"/>
      <c r="Q187" s="69"/>
      <c r="R187" s="69"/>
    </row>
    <row r="188" spans="1:18" s="63" customFormat="1" ht="15.75" customHeight="1">
      <c r="A188" s="59" t="s">
        <v>470</v>
      </c>
      <c r="B188" s="60" t="s">
        <v>861</v>
      </c>
      <c r="C188" s="59" t="s">
        <v>1314</v>
      </c>
      <c r="D188" s="61" t="s">
        <v>76</v>
      </c>
      <c r="E188" s="60" t="s">
        <v>845</v>
      </c>
      <c r="F188" s="62" t="s">
        <v>772</v>
      </c>
      <c r="G188" s="60"/>
      <c r="H188" s="61" t="s">
        <v>362</v>
      </c>
      <c r="I188" s="60"/>
      <c r="J188" s="60"/>
      <c r="K188" s="60"/>
      <c r="L188" s="60"/>
      <c r="M188" s="60"/>
      <c r="N188" s="60"/>
      <c r="O188" s="60"/>
      <c r="P188" s="68"/>
      <c r="Q188" s="69"/>
      <c r="R188" s="69"/>
    </row>
    <row r="189" spans="1:18" s="63" customFormat="1" ht="15.75" customHeight="1">
      <c r="A189" s="59" t="s">
        <v>94</v>
      </c>
      <c r="B189" s="60" t="s">
        <v>857</v>
      </c>
      <c r="C189" s="59" t="s">
        <v>95</v>
      </c>
      <c r="D189" s="61" t="s">
        <v>75</v>
      </c>
      <c r="E189" s="60" t="s">
        <v>850</v>
      </c>
      <c r="F189" s="62" t="s">
        <v>772</v>
      </c>
      <c r="G189" s="60"/>
      <c r="H189" s="61" t="s">
        <v>362</v>
      </c>
      <c r="I189" s="60"/>
      <c r="J189" s="60"/>
      <c r="K189" s="60"/>
      <c r="L189" s="60"/>
      <c r="M189" s="60"/>
      <c r="N189" s="60"/>
      <c r="O189" s="60"/>
      <c r="P189" s="68"/>
      <c r="Q189" s="69"/>
      <c r="R189" s="69"/>
    </row>
    <row r="190" spans="1:18" s="63" customFormat="1" ht="15.75" customHeight="1">
      <c r="A190" s="59" t="s">
        <v>1038</v>
      </c>
      <c r="B190" s="60" t="s">
        <v>1363</v>
      </c>
      <c r="C190" s="59"/>
      <c r="D190" s="61" t="s">
        <v>75</v>
      </c>
      <c r="E190" s="60" t="s">
        <v>845</v>
      </c>
      <c r="F190" s="62" t="s">
        <v>772</v>
      </c>
      <c r="G190" s="60" t="s">
        <v>1381</v>
      </c>
      <c r="H190" s="61" t="s">
        <v>362</v>
      </c>
      <c r="I190" s="60" t="s">
        <v>1141</v>
      </c>
      <c r="J190" s="60" t="s">
        <v>1125</v>
      </c>
      <c r="K190" s="60"/>
      <c r="L190" s="60"/>
      <c r="M190" s="60"/>
      <c r="N190" s="60"/>
      <c r="O190" s="60" t="s">
        <v>1125</v>
      </c>
      <c r="P190" s="68"/>
      <c r="Q190" s="69"/>
      <c r="R190" s="69"/>
    </row>
    <row r="191" spans="1:18" s="63" customFormat="1" ht="15.75" customHeight="1">
      <c r="A191" s="59" t="s">
        <v>429</v>
      </c>
      <c r="B191" s="60" t="s">
        <v>861</v>
      </c>
      <c r="C191" s="59" t="s">
        <v>286</v>
      </c>
      <c r="D191" s="61" t="s">
        <v>109</v>
      </c>
      <c r="E191" s="60" t="s">
        <v>850</v>
      </c>
      <c r="F191" s="62" t="s">
        <v>772</v>
      </c>
      <c r="G191" s="60"/>
      <c r="H191" s="61" t="s">
        <v>362</v>
      </c>
      <c r="I191" s="60"/>
      <c r="J191" s="60"/>
      <c r="K191" s="60"/>
      <c r="L191" s="60"/>
      <c r="M191" s="60"/>
      <c r="N191" s="60"/>
      <c r="O191" s="60"/>
      <c r="P191" s="68"/>
      <c r="Q191" s="69"/>
      <c r="R191" s="69"/>
    </row>
    <row r="192" spans="1:18" s="63" customFormat="1" ht="15.75" customHeight="1">
      <c r="A192" s="59" t="s">
        <v>788</v>
      </c>
      <c r="B192" s="60" t="s">
        <v>859</v>
      </c>
      <c r="C192" s="59" t="s">
        <v>815</v>
      </c>
      <c r="D192" s="61" t="s">
        <v>109</v>
      </c>
      <c r="E192" s="60" t="s">
        <v>850</v>
      </c>
      <c r="F192" s="62" t="s">
        <v>772</v>
      </c>
      <c r="G192" s="60"/>
      <c r="H192" s="61" t="s">
        <v>362</v>
      </c>
      <c r="I192" s="60"/>
      <c r="J192" s="60"/>
      <c r="K192" s="60"/>
      <c r="L192" s="60"/>
      <c r="M192" s="60"/>
      <c r="N192" s="60"/>
      <c r="O192" s="60"/>
      <c r="P192" s="68"/>
      <c r="Q192" s="69"/>
      <c r="R192" s="69"/>
    </row>
    <row r="193" spans="1:18" s="63" customFormat="1" ht="15.75" customHeight="1">
      <c r="A193" s="59" t="s">
        <v>593</v>
      </c>
      <c r="B193" s="60" t="s">
        <v>903</v>
      </c>
      <c r="C193" s="59" t="s">
        <v>702</v>
      </c>
      <c r="D193" s="61" t="s">
        <v>75</v>
      </c>
      <c r="E193" s="60" t="s">
        <v>850</v>
      </c>
      <c r="F193" s="62" t="s">
        <v>772</v>
      </c>
      <c r="G193" s="60"/>
      <c r="H193" s="61" t="s">
        <v>362</v>
      </c>
      <c r="I193" s="60"/>
      <c r="J193" s="60"/>
      <c r="K193" s="60"/>
      <c r="L193" s="60"/>
      <c r="M193" s="60"/>
      <c r="N193" s="60"/>
      <c r="O193" s="60"/>
      <c r="P193" s="68"/>
      <c r="Q193" s="69"/>
      <c r="R193" s="69"/>
    </row>
    <row r="194" spans="1:18" s="63" customFormat="1" ht="15.75" customHeight="1">
      <c r="A194" s="59" t="s">
        <v>471</v>
      </c>
      <c r="B194" s="60" t="s">
        <v>861</v>
      </c>
      <c r="C194" s="59" t="s">
        <v>1314</v>
      </c>
      <c r="D194" s="61" t="s">
        <v>76</v>
      </c>
      <c r="E194" s="60" t="s">
        <v>911</v>
      </c>
      <c r="F194" s="62" t="s">
        <v>772</v>
      </c>
      <c r="G194" s="60"/>
      <c r="H194" s="61" t="s">
        <v>362</v>
      </c>
      <c r="I194" s="60"/>
      <c r="J194" s="60"/>
      <c r="K194" s="60"/>
      <c r="L194" s="60"/>
      <c r="M194" s="60"/>
      <c r="N194" s="60"/>
      <c r="O194" s="60"/>
      <c r="P194" s="68"/>
      <c r="Q194" s="69"/>
      <c r="R194" s="69"/>
    </row>
    <row r="195" spans="1:18" s="63" customFormat="1" ht="15.75" customHeight="1">
      <c r="A195" s="59" t="s">
        <v>955</v>
      </c>
      <c r="B195" s="60" t="s">
        <v>903</v>
      </c>
      <c r="C195" s="59" t="s">
        <v>1332</v>
      </c>
      <c r="D195" s="61" t="s">
        <v>109</v>
      </c>
      <c r="E195" s="60" t="s">
        <v>845</v>
      </c>
      <c r="F195" s="62" t="s">
        <v>772</v>
      </c>
      <c r="G195" s="60"/>
      <c r="H195" s="61" t="s">
        <v>362</v>
      </c>
      <c r="I195" s="60"/>
      <c r="J195" s="60"/>
      <c r="K195" s="60"/>
      <c r="L195" s="60"/>
      <c r="M195" s="60"/>
      <c r="N195" s="60"/>
      <c r="O195" s="60"/>
      <c r="P195" s="68"/>
      <c r="Q195" s="69"/>
      <c r="R195" s="69"/>
    </row>
    <row r="196" spans="1:18" s="63" customFormat="1" ht="15.75" customHeight="1">
      <c r="A196" s="59" t="s">
        <v>985</v>
      </c>
      <c r="B196" s="60" t="s">
        <v>910</v>
      </c>
      <c r="C196" s="59"/>
      <c r="D196" s="61" t="s">
        <v>77</v>
      </c>
      <c r="E196" s="60" t="s">
        <v>1273</v>
      </c>
      <c r="F196" s="62" t="s">
        <v>772</v>
      </c>
      <c r="G196" s="60"/>
      <c r="H196" s="61" t="s">
        <v>1419</v>
      </c>
      <c r="I196" s="60"/>
      <c r="J196" s="60"/>
      <c r="K196" s="60"/>
      <c r="L196" s="60"/>
      <c r="M196" s="60"/>
      <c r="N196" s="60"/>
      <c r="O196" s="60"/>
      <c r="P196" s="68"/>
      <c r="Q196" s="69"/>
      <c r="R196" s="69"/>
    </row>
    <row r="197" spans="1:18" s="63" customFormat="1" ht="15.75" customHeight="1">
      <c r="A197" s="59" t="s">
        <v>940</v>
      </c>
      <c r="B197" s="60" t="s">
        <v>910</v>
      </c>
      <c r="C197" s="59"/>
      <c r="D197" s="61" t="s">
        <v>77</v>
      </c>
      <c r="E197" s="60" t="s">
        <v>1265</v>
      </c>
      <c r="F197" s="62" t="s">
        <v>772</v>
      </c>
      <c r="G197" s="60"/>
      <c r="H197" s="61" t="s">
        <v>1419</v>
      </c>
      <c r="I197" s="60"/>
      <c r="J197" s="60"/>
      <c r="K197" s="60"/>
      <c r="L197" s="60"/>
      <c r="M197" s="60"/>
      <c r="N197" s="60"/>
      <c r="O197" s="60"/>
      <c r="P197" s="68"/>
      <c r="Q197" s="69"/>
      <c r="R197" s="69"/>
    </row>
    <row r="198" spans="1:18" s="63" customFormat="1" ht="15.75" customHeight="1">
      <c r="A198" s="59" t="s">
        <v>935</v>
      </c>
      <c r="B198" s="60" t="s">
        <v>930</v>
      </c>
      <c r="C198" s="59"/>
      <c r="D198" s="61" t="s">
        <v>77</v>
      </c>
      <c r="E198" s="60" t="s">
        <v>1280</v>
      </c>
      <c r="F198" s="62" t="s">
        <v>772</v>
      </c>
      <c r="G198" s="60"/>
      <c r="H198" s="61" t="s">
        <v>1419</v>
      </c>
      <c r="I198" s="60"/>
      <c r="J198" s="60"/>
      <c r="K198" s="60"/>
      <c r="L198" s="60"/>
      <c r="M198" s="60"/>
      <c r="N198" s="60"/>
      <c r="O198" s="60"/>
      <c r="P198" s="68"/>
      <c r="Q198" s="69"/>
      <c r="R198" s="69"/>
    </row>
    <row r="199" spans="1:18" s="63" customFormat="1" ht="15.75" customHeight="1">
      <c r="A199" s="59" t="s">
        <v>359</v>
      </c>
      <c r="B199" s="60" t="s">
        <v>859</v>
      </c>
      <c r="C199" s="59"/>
      <c r="D199" s="61" t="s">
        <v>77</v>
      </c>
      <c r="E199" s="60" t="s">
        <v>900</v>
      </c>
      <c r="F199" s="62" t="s">
        <v>772</v>
      </c>
      <c r="G199" s="60" t="s">
        <v>1164</v>
      </c>
      <c r="H199" s="61" t="s">
        <v>1419</v>
      </c>
      <c r="I199" s="60" t="s">
        <v>1136</v>
      </c>
      <c r="J199" s="60" t="s">
        <v>1125</v>
      </c>
      <c r="K199" s="60"/>
      <c r="L199" s="60" t="s">
        <v>1165</v>
      </c>
      <c r="M199" s="60" t="s">
        <v>907</v>
      </c>
      <c r="N199" s="60"/>
      <c r="O199" s="60" t="s">
        <v>1289</v>
      </c>
      <c r="P199" s="68"/>
      <c r="Q199" s="69"/>
      <c r="R199" s="69"/>
    </row>
    <row r="200" spans="1:18" s="63" customFormat="1" ht="15.75" customHeight="1">
      <c r="A200" s="59" t="s">
        <v>986</v>
      </c>
      <c r="B200" s="60" t="s">
        <v>913</v>
      </c>
      <c r="C200" s="59"/>
      <c r="D200" s="61" t="s">
        <v>77</v>
      </c>
      <c r="E200" s="60" t="s">
        <v>1265</v>
      </c>
      <c r="F200" s="62" t="s">
        <v>772</v>
      </c>
      <c r="G200" s="60"/>
      <c r="H200" s="61" t="s">
        <v>1419</v>
      </c>
      <c r="I200" s="60"/>
      <c r="J200" s="60"/>
      <c r="K200" s="60"/>
      <c r="L200" s="60"/>
      <c r="M200" s="60"/>
      <c r="N200" s="60"/>
      <c r="O200" s="60"/>
      <c r="P200" s="68"/>
      <c r="Q200" s="69"/>
      <c r="R200" s="69"/>
    </row>
    <row r="201" spans="1:18" s="63" customFormat="1" ht="15.75" customHeight="1">
      <c r="A201" s="59" t="s">
        <v>984</v>
      </c>
      <c r="B201" s="60" t="s">
        <v>901</v>
      </c>
      <c r="C201" s="59"/>
      <c r="D201" s="61" t="s">
        <v>77</v>
      </c>
      <c r="E201" s="60" t="s">
        <v>845</v>
      </c>
      <c r="F201" s="62" t="s">
        <v>772</v>
      </c>
      <c r="G201" s="60"/>
      <c r="H201" s="61" t="s">
        <v>1419</v>
      </c>
      <c r="I201" s="60"/>
      <c r="J201" s="60"/>
      <c r="K201" s="60"/>
      <c r="L201" s="60"/>
      <c r="M201" s="60"/>
      <c r="N201" s="60"/>
      <c r="O201" s="60"/>
      <c r="P201" s="68"/>
      <c r="Q201" s="69"/>
      <c r="R201" s="69"/>
    </row>
    <row r="202" spans="1:18" s="63" customFormat="1" ht="15.75" customHeight="1">
      <c r="A202" s="59" t="s">
        <v>956</v>
      </c>
      <c r="B202" s="60" t="s">
        <v>861</v>
      </c>
      <c r="C202" s="59" t="s">
        <v>1333</v>
      </c>
      <c r="D202" s="61" t="s">
        <v>109</v>
      </c>
      <c r="E202" s="60" t="s">
        <v>845</v>
      </c>
      <c r="F202" s="62" t="s">
        <v>772</v>
      </c>
      <c r="G202" s="60"/>
      <c r="H202" s="61" t="s">
        <v>362</v>
      </c>
      <c r="I202" s="60"/>
      <c r="J202" s="60"/>
      <c r="K202" s="60"/>
      <c r="L202" s="60"/>
      <c r="M202" s="60"/>
      <c r="N202" s="60"/>
      <c r="O202" s="60"/>
      <c r="P202" s="68"/>
      <c r="Q202" s="69"/>
      <c r="R202" s="69"/>
    </row>
    <row r="203" spans="1:18" s="63" customFormat="1" ht="15.75" customHeight="1">
      <c r="A203" s="59" t="s">
        <v>169</v>
      </c>
      <c r="B203" s="60" t="s">
        <v>860</v>
      </c>
      <c r="C203" s="59" t="s">
        <v>188</v>
      </c>
      <c r="D203" s="61" t="s">
        <v>109</v>
      </c>
      <c r="E203" s="60" t="s">
        <v>865</v>
      </c>
      <c r="F203" s="62" t="s">
        <v>772</v>
      </c>
      <c r="G203" s="60"/>
      <c r="H203" s="61" t="s">
        <v>362</v>
      </c>
      <c r="I203" s="60"/>
      <c r="J203" s="60"/>
      <c r="K203" s="60"/>
      <c r="L203" s="60"/>
      <c r="M203" s="60"/>
      <c r="N203" s="60"/>
      <c r="O203" s="60"/>
      <c r="P203" s="68"/>
      <c r="Q203" s="69"/>
      <c r="R203" s="69"/>
    </row>
    <row r="204" spans="1:18" s="63" customFormat="1" ht="15.75" customHeight="1">
      <c r="A204" s="59" t="s">
        <v>1039</v>
      </c>
      <c r="B204" s="60" t="s">
        <v>861</v>
      </c>
      <c r="C204" s="59" t="s">
        <v>1228</v>
      </c>
      <c r="D204" s="61" t="s">
        <v>107</v>
      </c>
      <c r="E204" s="60" t="s">
        <v>1229</v>
      </c>
      <c r="F204" s="62" t="s">
        <v>772</v>
      </c>
      <c r="G204" s="60"/>
      <c r="H204" s="61" t="s">
        <v>362</v>
      </c>
      <c r="I204" s="60"/>
      <c r="J204" s="60"/>
      <c r="K204" s="60"/>
      <c r="L204" s="60"/>
      <c r="M204" s="60"/>
      <c r="N204" s="60"/>
      <c r="O204" s="60"/>
      <c r="P204" s="68"/>
      <c r="Q204" s="69"/>
      <c r="R204" s="69"/>
    </row>
    <row r="205" spans="1:18" s="63" customFormat="1" ht="15.75" customHeight="1">
      <c r="A205" s="59" t="s">
        <v>1040</v>
      </c>
      <c r="B205" s="60" t="s">
        <v>857</v>
      </c>
      <c r="C205" s="59" t="s">
        <v>1230</v>
      </c>
      <c r="D205" s="61" t="s">
        <v>107</v>
      </c>
      <c r="E205" s="60" t="s">
        <v>1231</v>
      </c>
      <c r="F205" s="62" t="s">
        <v>772</v>
      </c>
      <c r="G205" s="60"/>
      <c r="H205" s="61" t="s">
        <v>362</v>
      </c>
      <c r="I205" s="60"/>
      <c r="J205" s="60"/>
      <c r="K205" s="60"/>
      <c r="L205" s="60"/>
      <c r="M205" s="60"/>
      <c r="N205" s="60"/>
      <c r="O205" s="60"/>
      <c r="P205" s="68"/>
      <c r="Q205" s="69"/>
      <c r="R205" s="69"/>
    </row>
    <row r="206" spans="1:18" s="63" customFormat="1" ht="15.75" customHeight="1">
      <c r="A206" s="59" t="s">
        <v>1041</v>
      </c>
      <c r="B206" s="60" t="s">
        <v>859</v>
      </c>
      <c r="C206" s="59" t="s">
        <v>364</v>
      </c>
      <c r="D206" s="61" t="s">
        <v>107</v>
      </c>
      <c r="E206" s="60" t="s">
        <v>1221</v>
      </c>
      <c r="F206" s="62" t="s">
        <v>772</v>
      </c>
      <c r="G206" s="60" t="s">
        <v>1161</v>
      </c>
      <c r="H206" s="61" t="s">
        <v>362</v>
      </c>
      <c r="I206" s="60" t="s">
        <v>1162</v>
      </c>
      <c r="J206" s="60" t="s">
        <v>1132</v>
      </c>
      <c r="K206" s="60"/>
      <c r="L206" s="60" t="s">
        <v>1163</v>
      </c>
      <c r="M206" s="60" t="s">
        <v>844</v>
      </c>
      <c r="N206" s="60"/>
      <c r="O206" s="60" t="s">
        <v>1125</v>
      </c>
      <c r="P206" s="68"/>
      <c r="Q206" s="69"/>
      <c r="R206" s="69"/>
    </row>
    <row r="207" spans="1:18" s="63" customFormat="1" ht="15.75" customHeight="1">
      <c r="A207" s="59" t="s">
        <v>1260</v>
      </c>
      <c r="B207" s="60" t="s">
        <v>903</v>
      </c>
      <c r="C207" s="59" t="s">
        <v>523</v>
      </c>
      <c r="D207" s="61" t="s">
        <v>76</v>
      </c>
      <c r="E207" s="60" t="s">
        <v>900</v>
      </c>
      <c r="F207" s="62" t="s">
        <v>772</v>
      </c>
      <c r="G207" s="60"/>
      <c r="H207" s="61" t="s">
        <v>362</v>
      </c>
      <c r="I207" s="60"/>
      <c r="J207" s="60"/>
      <c r="K207" s="60"/>
      <c r="L207" s="60"/>
      <c r="M207" s="60"/>
      <c r="N207" s="60"/>
      <c r="O207" s="60"/>
      <c r="P207" s="68"/>
      <c r="Q207" s="69"/>
      <c r="R207" s="69"/>
    </row>
    <row r="208" spans="1:18" s="63" customFormat="1" ht="15.75" customHeight="1">
      <c r="A208" s="59" t="s">
        <v>530</v>
      </c>
      <c r="B208" s="60" t="s">
        <v>861</v>
      </c>
      <c r="C208" s="59" t="s">
        <v>524</v>
      </c>
      <c r="D208" s="61" t="s">
        <v>76</v>
      </c>
      <c r="E208" s="60" t="s">
        <v>1261</v>
      </c>
      <c r="F208" s="62" t="s">
        <v>772</v>
      </c>
      <c r="G208" s="60"/>
      <c r="H208" s="61" t="s">
        <v>362</v>
      </c>
      <c r="I208" s="60"/>
      <c r="J208" s="60"/>
      <c r="K208" s="60"/>
      <c r="L208" s="60"/>
      <c r="M208" s="60"/>
      <c r="N208" s="60"/>
      <c r="O208" s="60"/>
      <c r="P208" s="68"/>
      <c r="Q208" s="69"/>
      <c r="R208" s="69"/>
    </row>
    <row r="209" spans="1:18" s="63" customFormat="1" ht="15.75" customHeight="1">
      <c r="A209" s="59" t="s">
        <v>338</v>
      </c>
      <c r="B209" s="60" t="s">
        <v>860</v>
      </c>
      <c r="C209" s="59" t="s">
        <v>287</v>
      </c>
      <c r="D209" s="61" t="s">
        <v>109</v>
      </c>
      <c r="E209" s="60" t="s">
        <v>850</v>
      </c>
      <c r="F209" s="62" t="s">
        <v>772</v>
      </c>
      <c r="G209" s="60"/>
      <c r="H209" s="61" t="s">
        <v>362</v>
      </c>
      <c r="I209" s="60"/>
      <c r="J209" s="60"/>
      <c r="K209" s="60"/>
      <c r="L209" s="60"/>
      <c r="M209" s="60"/>
      <c r="N209" s="60"/>
      <c r="O209" s="60"/>
      <c r="P209" s="68"/>
      <c r="Q209" s="69"/>
      <c r="R209" s="69"/>
    </row>
    <row r="210" spans="1:18" s="63" customFormat="1" ht="15.75" customHeight="1">
      <c r="A210" s="59" t="s">
        <v>594</v>
      </c>
      <c r="B210" s="60" t="s">
        <v>861</v>
      </c>
      <c r="C210" s="59" t="s">
        <v>703</v>
      </c>
      <c r="D210" s="61" t="s">
        <v>75</v>
      </c>
      <c r="E210" s="60" t="s">
        <v>850</v>
      </c>
      <c r="F210" s="62" t="s">
        <v>772</v>
      </c>
      <c r="G210" s="60"/>
      <c r="H210" s="61" t="s">
        <v>362</v>
      </c>
      <c r="I210" s="60"/>
      <c r="J210" s="60"/>
      <c r="K210" s="60"/>
      <c r="L210" s="60"/>
      <c r="M210" s="60"/>
      <c r="N210" s="60"/>
      <c r="O210" s="60"/>
      <c r="P210" s="68"/>
      <c r="Q210" s="69"/>
      <c r="R210" s="69"/>
    </row>
    <row r="211" spans="1:18" s="63" customFormat="1" ht="15.75" customHeight="1">
      <c r="A211" s="59" t="s">
        <v>1008</v>
      </c>
      <c r="B211" s="60" t="s">
        <v>861</v>
      </c>
      <c r="C211" s="59" t="s">
        <v>1334</v>
      </c>
      <c r="D211" s="61" t="s">
        <v>109</v>
      </c>
      <c r="E211" s="60" t="s">
        <v>850</v>
      </c>
      <c r="F211" s="62" t="s">
        <v>772</v>
      </c>
      <c r="G211" s="60"/>
      <c r="H211" s="61" t="s">
        <v>362</v>
      </c>
      <c r="I211" s="60"/>
      <c r="J211" s="60"/>
      <c r="K211" s="60"/>
      <c r="L211" s="60"/>
      <c r="M211" s="60"/>
      <c r="N211" s="60"/>
      <c r="O211" s="60"/>
      <c r="P211" s="68"/>
      <c r="Q211" s="69"/>
      <c r="R211" s="69"/>
    </row>
    <row r="212" spans="1:18" s="63" customFormat="1" ht="15.75" customHeight="1">
      <c r="A212" s="59" t="s">
        <v>430</v>
      </c>
      <c r="B212" s="60" t="s">
        <v>861</v>
      </c>
      <c r="C212" s="59" t="s">
        <v>288</v>
      </c>
      <c r="D212" s="61" t="s">
        <v>109</v>
      </c>
      <c r="E212" s="60" t="s">
        <v>850</v>
      </c>
      <c r="F212" s="62" t="s">
        <v>772</v>
      </c>
      <c r="G212" s="60"/>
      <c r="H212" s="61" t="s">
        <v>362</v>
      </c>
      <c r="I212" s="60"/>
      <c r="J212" s="60"/>
      <c r="K212" s="60"/>
      <c r="L212" s="60"/>
      <c r="M212" s="60"/>
      <c r="N212" s="60"/>
      <c r="O212" s="60"/>
      <c r="P212" s="68"/>
      <c r="Q212" s="69"/>
      <c r="R212" s="69"/>
    </row>
    <row r="213" spans="1:18" s="63" customFormat="1" ht="15.75" customHeight="1">
      <c r="A213" s="59" t="s">
        <v>1042</v>
      </c>
      <c r="B213" s="60" t="s">
        <v>860</v>
      </c>
      <c r="C213" s="59" t="s">
        <v>1347</v>
      </c>
      <c r="D213" s="61" t="s">
        <v>75</v>
      </c>
      <c r="E213" s="60" t="s">
        <v>845</v>
      </c>
      <c r="F213" s="62" t="s">
        <v>772</v>
      </c>
      <c r="G213" s="60"/>
      <c r="H213" s="61" t="s">
        <v>362</v>
      </c>
      <c r="I213" s="60"/>
      <c r="J213" s="60"/>
      <c r="K213" s="60"/>
      <c r="L213" s="60"/>
      <c r="M213" s="60"/>
      <c r="N213" s="60"/>
      <c r="O213" s="60"/>
      <c r="P213" s="68"/>
      <c r="Q213" s="69"/>
      <c r="R213" s="69"/>
    </row>
    <row r="214" spans="1:18" s="63" customFormat="1" ht="15.75" customHeight="1">
      <c r="A214" s="59" t="s">
        <v>339</v>
      </c>
      <c r="B214" s="60" t="s">
        <v>857</v>
      </c>
      <c r="C214" s="59" t="s">
        <v>289</v>
      </c>
      <c r="D214" s="61" t="s">
        <v>109</v>
      </c>
      <c r="E214" s="60" t="s">
        <v>845</v>
      </c>
      <c r="F214" s="62" t="s">
        <v>772</v>
      </c>
      <c r="G214" s="60"/>
      <c r="H214" s="61" t="s">
        <v>362</v>
      </c>
      <c r="I214" s="60"/>
      <c r="J214" s="60"/>
      <c r="K214" s="60"/>
      <c r="L214" s="60"/>
      <c r="M214" s="60"/>
      <c r="N214" s="60"/>
      <c r="O214" s="60"/>
      <c r="P214" s="68"/>
      <c r="Q214" s="69"/>
      <c r="R214" s="69"/>
    </row>
    <row r="215" spans="1:18" s="63" customFormat="1" ht="15.75" customHeight="1">
      <c r="A215" s="59" t="s">
        <v>595</v>
      </c>
      <c r="B215" s="60" t="s">
        <v>860</v>
      </c>
      <c r="C215" s="59" t="s">
        <v>704</v>
      </c>
      <c r="D215" s="61" t="s">
        <v>75</v>
      </c>
      <c r="E215" s="60" t="s">
        <v>850</v>
      </c>
      <c r="F215" s="62" t="s">
        <v>772</v>
      </c>
      <c r="G215" s="60"/>
      <c r="H215" s="61" t="s">
        <v>362</v>
      </c>
      <c r="I215" s="60"/>
      <c r="J215" s="60"/>
      <c r="K215" s="60"/>
      <c r="L215" s="60"/>
      <c r="M215" s="60"/>
      <c r="N215" s="60"/>
      <c r="O215" s="60"/>
      <c r="P215" s="68"/>
      <c r="Q215" s="69"/>
      <c r="R215" s="69"/>
    </row>
    <row r="216" spans="1:18" s="63" customFormat="1" ht="15.75" customHeight="1">
      <c r="A216" s="59" t="s">
        <v>170</v>
      </c>
      <c r="B216" s="60" t="s">
        <v>860</v>
      </c>
      <c r="C216" s="59" t="s">
        <v>189</v>
      </c>
      <c r="D216" s="61" t="s">
        <v>109</v>
      </c>
      <c r="E216" s="60" t="s">
        <v>847</v>
      </c>
      <c r="F216" s="62" t="s">
        <v>772</v>
      </c>
      <c r="G216" s="60"/>
      <c r="H216" s="61" t="s">
        <v>362</v>
      </c>
      <c r="I216" s="60"/>
      <c r="J216" s="60"/>
      <c r="K216" s="60"/>
      <c r="L216" s="60"/>
      <c r="M216" s="60"/>
      <c r="N216" s="60"/>
      <c r="O216" s="60"/>
      <c r="P216" s="68"/>
      <c r="Q216" s="69"/>
      <c r="R216" s="69"/>
    </row>
    <row r="217" spans="1:18" s="63" customFormat="1" ht="15.75" customHeight="1">
      <c r="A217" s="59" t="s">
        <v>171</v>
      </c>
      <c r="B217" s="60" t="s">
        <v>857</v>
      </c>
      <c r="C217" s="59" t="s">
        <v>190</v>
      </c>
      <c r="D217" s="61" t="s">
        <v>109</v>
      </c>
      <c r="E217" s="60" t="s">
        <v>845</v>
      </c>
      <c r="F217" s="62" t="s">
        <v>772</v>
      </c>
      <c r="G217" s="60" t="s">
        <v>1123</v>
      </c>
      <c r="H217" s="61" t="s">
        <v>362</v>
      </c>
      <c r="I217" s="60" t="s">
        <v>1166</v>
      </c>
      <c r="J217" s="60" t="s">
        <v>1132</v>
      </c>
      <c r="K217" s="60"/>
      <c r="L217" s="60" t="s">
        <v>866</v>
      </c>
      <c r="M217" s="60" t="s">
        <v>844</v>
      </c>
      <c r="N217" s="60" t="s">
        <v>846</v>
      </c>
      <c r="O217" s="60" t="s">
        <v>1125</v>
      </c>
      <c r="P217" s="68"/>
      <c r="Q217" s="69"/>
      <c r="R217" s="69"/>
    </row>
    <row r="218" spans="1:18" s="63" customFormat="1" ht="15.75" customHeight="1">
      <c r="A218" s="59" t="s">
        <v>472</v>
      </c>
      <c r="B218" s="60" t="s">
        <v>861</v>
      </c>
      <c r="C218" s="59" t="s">
        <v>290</v>
      </c>
      <c r="D218" s="61" t="s">
        <v>76</v>
      </c>
      <c r="E218" s="60" t="s">
        <v>845</v>
      </c>
      <c r="F218" s="62" t="s">
        <v>772</v>
      </c>
      <c r="G218" s="60"/>
      <c r="H218" s="61" t="s">
        <v>362</v>
      </c>
      <c r="I218" s="60"/>
      <c r="J218" s="60"/>
      <c r="K218" s="60"/>
      <c r="L218" s="60"/>
      <c r="M218" s="60"/>
      <c r="N218" s="60"/>
      <c r="O218" s="60"/>
      <c r="P218" s="68"/>
      <c r="Q218" s="69"/>
      <c r="R218" s="69"/>
    </row>
    <row r="219" spans="1:18" s="63" customFormat="1" ht="15.75" customHeight="1">
      <c r="A219" s="59" t="s">
        <v>973</v>
      </c>
      <c r="B219" s="60" t="s">
        <v>861</v>
      </c>
      <c r="C219" s="59" t="s">
        <v>1316</v>
      </c>
      <c r="D219" s="61" t="s">
        <v>109</v>
      </c>
      <c r="E219" s="60" t="s">
        <v>850</v>
      </c>
      <c r="F219" s="62" t="s">
        <v>772</v>
      </c>
      <c r="G219" s="60"/>
      <c r="H219" s="61" t="s">
        <v>362</v>
      </c>
      <c r="I219" s="60"/>
      <c r="J219" s="60"/>
      <c r="K219" s="60"/>
      <c r="L219" s="60"/>
      <c r="M219" s="60"/>
      <c r="N219" s="60"/>
      <c r="O219" s="60"/>
      <c r="P219" s="68"/>
      <c r="Q219" s="69"/>
      <c r="R219" s="69"/>
    </row>
    <row r="220" spans="1:18" s="63" customFormat="1" ht="15.75" customHeight="1">
      <c r="A220" s="59" t="s">
        <v>340</v>
      </c>
      <c r="B220" s="60" t="s">
        <v>861</v>
      </c>
      <c r="C220" s="59" t="s">
        <v>291</v>
      </c>
      <c r="D220" s="61" t="s">
        <v>109</v>
      </c>
      <c r="E220" s="60" t="s">
        <v>850</v>
      </c>
      <c r="F220" s="62" t="s">
        <v>772</v>
      </c>
      <c r="G220" s="60"/>
      <c r="H220" s="61" t="s">
        <v>362</v>
      </c>
      <c r="I220" s="60"/>
      <c r="J220" s="60"/>
      <c r="K220" s="60"/>
      <c r="L220" s="60"/>
      <c r="M220" s="60"/>
      <c r="N220" s="60"/>
      <c r="O220" s="60"/>
      <c r="P220" s="68"/>
      <c r="Q220" s="69"/>
      <c r="R220" s="69"/>
    </row>
    <row r="221" spans="1:18" s="63" customFormat="1" ht="15.75" customHeight="1">
      <c r="A221" s="59" t="s">
        <v>936</v>
      </c>
      <c r="B221" s="60" t="s">
        <v>913</v>
      </c>
      <c r="C221" s="59" t="s">
        <v>404</v>
      </c>
      <c r="D221" s="61" t="s">
        <v>77</v>
      </c>
      <c r="E221" s="60" t="s">
        <v>905</v>
      </c>
      <c r="F221" s="62" t="s">
        <v>772</v>
      </c>
      <c r="G221" s="60"/>
      <c r="H221" s="61" t="s">
        <v>1419</v>
      </c>
      <c r="I221" s="60"/>
      <c r="J221" s="60"/>
      <c r="K221" s="60"/>
      <c r="L221" s="60"/>
      <c r="M221" s="60"/>
      <c r="N221" s="60"/>
      <c r="O221" s="60"/>
      <c r="P221" s="68"/>
      <c r="Q221" s="69"/>
      <c r="R221" s="69"/>
    </row>
    <row r="222" spans="1:18" s="63" customFormat="1" ht="15.75" customHeight="1">
      <c r="A222" s="59" t="s">
        <v>431</v>
      </c>
      <c r="B222" s="60" t="s">
        <v>860</v>
      </c>
      <c r="C222" s="59" t="s">
        <v>292</v>
      </c>
      <c r="D222" s="61" t="s">
        <v>109</v>
      </c>
      <c r="E222" s="60" t="s">
        <v>850</v>
      </c>
      <c r="F222" s="62" t="s">
        <v>772</v>
      </c>
      <c r="G222" s="60"/>
      <c r="H222" s="61" t="s">
        <v>362</v>
      </c>
      <c r="I222" s="60"/>
      <c r="J222" s="60"/>
      <c r="K222" s="60"/>
      <c r="L222" s="60"/>
      <c r="M222" s="60"/>
      <c r="N222" s="60"/>
      <c r="O222" s="60"/>
      <c r="P222" s="68"/>
      <c r="Q222" s="69"/>
      <c r="R222" s="69"/>
    </row>
    <row r="223" spans="1:18" s="63" customFormat="1" ht="15.75" customHeight="1">
      <c r="A223" s="59" t="s">
        <v>596</v>
      </c>
      <c r="B223" s="60" t="s">
        <v>861</v>
      </c>
      <c r="C223" s="59" t="s">
        <v>705</v>
      </c>
      <c r="D223" s="61" t="s">
        <v>75</v>
      </c>
      <c r="E223" s="60" t="s">
        <v>850</v>
      </c>
      <c r="F223" s="62" t="s">
        <v>772</v>
      </c>
      <c r="G223" s="60"/>
      <c r="H223" s="61" t="s">
        <v>362</v>
      </c>
      <c r="I223" s="60"/>
      <c r="J223" s="60"/>
      <c r="K223" s="60"/>
      <c r="L223" s="60"/>
      <c r="M223" s="60"/>
      <c r="N223" s="60"/>
      <c r="O223" s="60"/>
      <c r="P223" s="68"/>
      <c r="Q223" s="69"/>
      <c r="R223" s="69"/>
    </row>
    <row r="224" spans="1:18" s="63" customFormat="1" ht="15.75" customHeight="1">
      <c r="A224" s="59" t="s">
        <v>432</v>
      </c>
      <c r="B224" s="60" t="s">
        <v>860</v>
      </c>
      <c r="C224" s="59" t="s">
        <v>412</v>
      </c>
      <c r="D224" s="61" t="s">
        <v>109</v>
      </c>
      <c r="E224" s="60" t="s">
        <v>881</v>
      </c>
      <c r="F224" s="62" t="s">
        <v>772</v>
      </c>
      <c r="G224" s="60"/>
      <c r="H224" s="61" t="s">
        <v>362</v>
      </c>
      <c r="I224" s="60"/>
      <c r="J224" s="60"/>
      <c r="K224" s="60"/>
      <c r="L224" s="60"/>
      <c r="M224" s="60"/>
      <c r="N224" s="60"/>
      <c r="O224" s="60"/>
      <c r="P224" s="68"/>
      <c r="Q224" s="69"/>
      <c r="R224" s="69"/>
    </row>
    <row r="225" spans="1:18" s="63" customFormat="1" ht="15.75" customHeight="1">
      <c r="A225" s="59" t="s">
        <v>360</v>
      </c>
      <c r="B225" s="60" t="s">
        <v>861</v>
      </c>
      <c r="C225" s="59" t="s">
        <v>361</v>
      </c>
      <c r="D225" s="61" t="s">
        <v>77</v>
      </c>
      <c r="E225" s="60" t="s">
        <v>900</v>
      </c>
      <c r="F225" s="62" t="s">
        <v>772</v>
      </c>
      <c r="G225" s="60"/>
      <c r="H225" s="61" t="s">
        <v>1419</v>
      </c>
      <c r="I225" s="60"/>
      <c r="J225" s="60"/>
      <c r="K225" s="60"/>
      <c r="L225" s="60"/>
      <c r="M225" s="60"/>
      <c r="N225" s="60"/>
      <c r="O225" s="60"/>
      <c r="P225" s="68"/>
      <c r="Q225" s="69"/>
      <c r="R225" s="69"/>
    </row>
    <row r="226" spans="1:18" s="63" customFormat="1" ht="15.75" customHeight="1">
      <c r="A226" s="59" t="s">
        <v>1043</v>
      </c>
      <c r="B226" s="60" t="s">
        <v>860</v>
      </c>
      <c r="C226" s="59" t="s">
        <v>1348</v>
      </c>
      <c r="D226" s="61" t="s">
        <v>109</v>
      </c>
      <c r="E226" s="60" t="s">
        <v>845</v>
      </c>
      <c r="F226" s="62" t="s">
        <v>772</v>
      </c>
      <c r="G226" s="60"/>
      <c r="H226" s="61" t="s">
        <v>362</v>
      </c>
      <c r="I226" s="60"/>
      <c r="J226" s="60"/>
      <c r="K226" s="60"/>
      <c r="L226" s="60"/>
      <c r="M226" s="60"/>
      <c r="N226" s="60"/>
      <c r="O226" s="60"/>
      <c r="P226" s="68"/>
      <c r="Q226" s="69"/>
      <c r="R226" s="69"/>
    </row>
    <row r="227" spans="1:18" s="63" customFormat="1" ht="15.75" customHeight="1">
      <c r="A227" s="59" t="s">
        <v>341</v>
      </c>
      <c r="B227" s="60" t="s">
        <v>861</v>
      </c>
      <c r="C227" s="59" t="s">
        <v>293</v>
      </c>
      <c r="D227" s="61" t="s">
        <v>109</v>
      </c>
      <c r="E227" s="60" t="s">
        <v>850</v>
      </c>
      <c r="F227" s="62" t="s">
        <v>772</v>
      </c>
      <c r="G227" s="60"/>
      <c r="H227" s="61" t="s">
        <v>362</v>
      </c>
      <c r="I227" s="60"/>
      <c r="J227" s="60"/>
      <c r="K227" s="60"/>
      <c r="L227" s="60"/>
      <c r="M227" s="60"/>
      <c r="N227" s="60"/>
      <c r="O227" s="60"/>
      <c r="P227" s="68"/>
      <c r="Q227" s="69"/>
      <c r="R227" s="69"/>
    </row>
    <row r="228" spans="1:18" s="63" customFormat="1" ht="15.75" customHeight="1">
      <c r="A228" s="59" t="s">
        <v>433</v>
      </c>
      <c r="B228" s="60" t="s">
        <v>899</v>
      </c>
      <c r="C228" s="59" t="s">
        <v>294</v>
      </c>
      <c r="D228" s="61" t="s">
        <v>109</v>
      </c>
      <c r="E228" s="60" t="s">
        <v>850</v>
      </c>
      <c r="F228" s="62" t="s">
        <v>772</v>
      </c>
      <c r="G228" s="60"/>
      <c r="H228" s="61" t="s">
        <v>362</v>
      </c>
      <c r="I228" s="60"/>
      <c r="J228" s="60"/>
      <c r="K228" s="60"/>
      <c r="L228" s="60"/>
      <c r="M228" s="60"/>
      <c r="N228" s="60"/>
      <c r="O228" s="60"/>
      <c r="P228" s="68"/>
      <c r="Q228" s="69"/>
      <c r="R228" s="69"/>
    </row>
    <row r="229" spans="1:18" s="63" customFormat="1" ht="15.75" customHeight="1">
      <c r="A229" s="59" t="s">
        <v>172</v>
      </c>
      <c r="B229" s="60" t="s">
        <v>857</v>
      </c>
      <c r="C229" s="59" t="s">
        <v>191</v>
      </c>
      <c r="D229" s="61" t="s">
        <v>109</v>
      </c>
      <c r="E229" s="60" t="s">
        <v>847</v>
      </c>
      <c r="F229" s="62" t="s">
        <v>772</v>
      </c>
      <c r="G229" s="60" t="s">
        <v>1167</v>
      </c>
      <c r="H229" s="61" t="s">
        <v>362</v>
      </c>
      <c r="I229" s="60" t="s">
        <v>1168</v>
      </c>
      <c r="J229" s="60" t="s">
        <v>1132</v>
      </c>
      <c r="K229" s="60"/>
      <c r="L229" s="60" t="s">
        <v>867</v>
      </c>
      <c r="M229" s="60" t="s">
        <v>844</v>
      </c>
      <c r="N229" s="60" t="s">
        <v>846</v>
      </c>
      <c r="O229" s="60" t="s">
        <v>1125</v>
      </c>
      <c r="P229" s="68"/>
      <c r="Q229" s="69"/>
      <c r="R229" s="69"/>
    </row>
    <row r="230" spans="1:18" s="63" customFormat="1" ht="15.75" customHeight="1">
      <c r="A230" s="59" t="s">
        <v>789</v>
      </c>
      <c r="B230" s="60" t="s">
        <v>910</v>
      </c>
      <c r="C230" s="59" t="s">
        <v>816</v>
      </c>
      <c r="D230" s="61" t="s">
        <v>75</v>
      </c>
      <c r="E230" s="60" t="s">
        <v>850</v>
      </c>
      <c r="F230" s="62" t="s">
        <v>772</v>
      </c>
      <c r="G230" s="60"/>
      <c r="H230" s="61" t="s">
        <v>362</v>
      </c>
      <c r="I230" s="60"/>
      <c r="J230" s="60"/>
      <c r="K230" s="60"/>
      <c r="L230" s="60"/>
      <c r="M230" s="60"/>
      <c r="N230" s="60"/>
      <c r="O230" s="60"/>
      <c r="P230" s="68"/>
      <c r="Q230" s="69"/>
      <c r="R230" s="69"/>
    </row>
    <row r="231" spans="1:18" s="63" customFormat="1" ht="15.75" customHeight="1">
      <c r="A231" s="59" t="s">
        <v>941</v>
      </c>
      <c r="B231" s="60" t="s">
        <v>899</v>
      </c>
      <c r="C231" s="59" t="s">
        <v>363</v>
      </c>
      <c r="D231" s="61" t="s">
        <v>77</v>
      </c>
      <c r="E231" s="60" t="s">
        <v>900</v>
      </c>
      <c r="F231" s="62" t="s">
        <v>772</v>
      </c>
      <c r="G231" s="60"/>
      <c r="H231" s="61" t="s">
        <v>362</v>
      </c>
      <c r="I231" s="60"/>
      <c r="J231" s="60"/>
      <c r="K231" s="60"/>
      <c r="L231" s="60"/>
      <c r="M231" s="60"/>
      <c r="N231" s="60"/>
      <c r="O231" s="60"/>
      <c r="P231" s="68"/>
      <c r="Q231" s="69"/>
      <c r="R231" s="69"/>
    </row>
    <row r="232" spans="1:18" s="63" customFormat="1" ht="15.75" customHeight="1">
      <c r="A232" s="59" t="s">
        <v>790</v>
      </c>
      <c r="B232" s="60" t="s">
        <v>930</v>
      </c>
      <c r="C232" s="59" t="s">
        <v>817</v>
      </c>
      <c r="D232" s="61" t="s">
        <v>75</v>
      </c>
      <c r="E232" s="60" t="s">
        <v>850</v>
      </c>
      <c r="F232" s="62" t="s">
        <v>772</v>
      </c>
      <c r="G232" s="60"/>
      <c r="H232" s="61" t="s">
        <v>362</v>
      </c>
      <c r="I232" s="60"/>
      <c r="J232" s="60"/>
      <c r="K232" s="60"/>
      <c r="L232" s="60"/>
      <c r="M232" s="60"/>
      <c r="N232" s="60"/>
      <c r="O232" s="60"/>
      <c r="P232" s="68"/>
      <c r="Q232" s="69"/>
      <c r="R232" s="69"/>
    </row>
    <row r="233" spans="1:18" s="63" customFormat="1" ht="15.75" customHeight="1">
      <c r="A233" s="59" t="s">
        <v>791</v>
      </c>
      <c r="B233" s="60" t="s">
        <v>930</v>
      </c>
      <c r="C233" s="59" t="s">
        <v>818</v>
      </c>
      <c r="D233" s="61" t="s">
        <v>75</v>
      </c>
      <c r="E233" s="60" t="s">
        <v>850</v>
      </c>
      <c r="F233" s="62" t="s">
        <v>772</v>
      </c>
      <c r="G233" s="60"/>
      <c r="H233" s="61" t="s">
        <v>362</v>
      </c>
      <c r="I233" s="60"/>
      <c r="J233" s="60"/>
      <c r="K233" s="60"/>
      <c r="L233" s="60"/>
      <c r="M233" s="60"/>
      <c r="N233" s="60"/>
      <c r="O233" s="60"/>
      <c r="P233" s="68"/>
      <c r="Q233" s="69"/>
      <c r="R233" s="69"/>
    </row>
    <row r="234" spans="1:18" s="63" customFormat="1" ht="15.75" customHeight="1">
      <c r="A234" s="59" t="s">
        <v>1044</v>
      </c>
      <c r="B234" s="60" t="s">
        <v>860</v>
      </c>
      <c r="C234" s="59" t="s">
        <v>1093</v>
      </c>
      <c r="D234" s="61" t="s">
        <v>75</v>
      </c>
      <c r="E234" s="60" t="s">
        <v>881</v>
      </c>
      <c r="F234" s="62" t="s">
        <v>772</v>
      </c>
      <c r="G234" s="60"/>
      <c r="H234" s="61" t="s">
        <v>362</v>
      </c>
      <c r="I234" s="60"/>
      <c r="J234" s="60"/>
      <c r="K234" s="60"/>
      <c r="L234" s="60"/>
      <c r="M234" s="60"/>
      <c r="N234" s="60"/>
      <c r="O234" s="60"/>
      <c r="P234" s="68"/>
      <c r="Q234" s="69"/>
      <c r="R234" s="69"/>
    </row>
    <row r="235" spans="1:18" s="63" customFormat="1" ht="15.75" customHeight="1">
      <c r="A235" s="59" t="s">
        <v>1045</v>
      </c>
      <c r="B235" s="60" t="s">
        <v>860</v>
      </c>
      <c r="C235" s="59" t="s">
        <v>1349</v>
      </c>
      <c r="D235" s="61" t="s">
        <v>75</v>
      </c>
      <c r="E235" s="60" t="s">
        <v>850</v>
      </c>
      <c r="F235" s="62" t="s">
        <v>772</v>
      </c>
      <c r="G235" s="60"/>
      <c r="H235" s="61" t="s">
        <v>362</v>
      </c>
      <c r="I235" s="60"/>
      <c r="J235" s="60"/>
      <c r="K235" s="60"/>
      <c r="L235" s="60"/>
      <c r="M235" s="60"/>
      <c r="N235" s="60"/>
      <c r="O235" s="60"/>
      <c r="P235" s="68"/>
      <c r="Q235" s="69"/>
      <c r="R235" s="69"/>
    </row>
    <row r="236" spans="1:18" s="63" customFormat="1" ht="15.75" customHeight="1">
      <c r="A236" s="59" t="s">
        <v>597</v>
      </c>
      <c r="B236" s="60" t="s">
        <v>913</v>
      </c>
      <c r="C236" s="59" t="s">
        <v>706</v>
      </c>
      <c r="D236" s="61" t="s">
        <v>75</v>
      </c>
      <c r="E236" s="60" t="s">
        <v>850</v>
      </c>
      <c r="F236" s="62" t="s">
        <v>772</v>
      </c>
      <c r="G236" s="60"/>
      <c r="H236" s="61" t="s">
        <v>362</v>
      </c>
      <c r="I236" s="60"/>
      <c r="J236" s="60"/>
      <c r="K236" s="60"/>
      <c r="L236" s="60"/>
      <c r="M236" s="60"/>
      <c r="N236" s="60"/>
      <c r="O236" s="60"/>
      <c r="P236" s="68"/>
      <c r="Q236" s="69"/>
      <c r="R236" s="69"/>
    </row>
    <row r="237" spans="1:18" s="63" customFormat="1" ht="15.75" customHeight="1">
      <c r="A237" s="59" t="s">
        <v>598</v>
      </c>
      <c r="B237" s="60" t="s">
        <v>903</v>
      </c>
      <c r="C237" s="59" t="s">
        <v>707</v>
      </c>
      <c r="D237" s="61" t="s">
        <v>75</v>
      </c>
      <c r="E237" s="60" t="s">
        <v>850</v>
      </c>
      <c r="F237" s="62" t="s">
        <v>772</v>
      </c>
      <c r="G237" s="60"/>
      <c r="H237" s="61" t="s">
        <v>362</v>
      </c>
      <c r="I237" s="60"/>
      <c r="J237" s="60"/>
      <c r="K237" s="60"/>
      <c r="L237" s="60"/>
      <c r="M237" s="60"/>
      <c r="N237" s="60"/>
      <c r="O237" s="60"/>
      <c r="P237" s="68"/>
      <c r="Q237" s="69"/>
      <c r="R237" s="69"/>
    </row>
    <row r="238" spans="1:18" s="63" customFormat="1" ht="15.75" customHeight="1">
      <c r="A238" s="59" t="s">
        <v>599</v>
      </c>
      <c r="B238" s="60" t="s">
        <v>860</v>
      </c>
      <c r="C238" s="59" t="s">
        <v>708</v>
      </c>
      <c r="D238" s="61" t="s">
        <v>75</v>
      </c>
      <c r="E238" s="60" t="s">
        <v>850</v>
      </c>
      <c r="F238" s="62" t="s">
        <v>772</v>
      </c>
      <c r="G238" s="60"/>
      <c r="H238" s="61" t="s">
        <v>362</v>
      </c>
      <c r="I238" s="60"/>
      <c r="J238" s="60"/>
      <c r="K238" s="60"/>
      <c r="L238" s="60"/>
      <c r="M238" s="60"/>
      <c r="N238" s="60"/>
      <c r="O238" s="60"/>
      <c r="P238" s="68"/>
      <c r="Q238" s="69"/>
      <c r="R238" s="69"/>
    </row>
    <row r="239" spans="1:18" s="63" customFormat="1" ht="15.75" customHeight="1">
      <c r="A239" s="59" t="s">
        <v>1046</v>
      </c>
      <c r="B239" s="60" t="s">
        <v>860</v>
      </c>
      <c r="C239" s="59" t="s">
        <v>1232</v>
      </c>
      <c r="D239" s="61" t="s">
        <v>75</v>
      </c>
      <c r="E239" s="60" t="s">
        <v>881</v>
      </c>
      <c r="F239" s="62" t="s">
        <v>772</v>
      </c>
      <c r="G239" s="60"/>
      <c r="H239" s="61" t="s">
        <v>362</v>
      </c>
      <c r="I239" s="60"/>
      <c r="J239" s="60"/>
      <c r="K239" s="60"/>
      <c r="L239" s="60"/>
      <c r="M239" s="60"/>
      <c r="N239" s="60"/>
      <c r="O239" s="60"/>
      <c r="P239" s="68"/>
      <c r="Q239" s="69"/>
      <c r="R239" s="69"/>
    </row>
    <row r="240" spans="1:18" s="63" customFormat="1" ht="15.75" customHeight="1">
      <c r="A240" s="59" t="s">
        <v>434</v>
      </c>
      <c r="B240" s="60" t="s">
        <v>899</v>
      </c>
      <c r="C240" s="59" t="s">
        <v>295</v>
      </c>
      <c r="D240" s="61" t="s">
        <v>109</v>
      </c>
      <c r="E240" s="60" t="s">
        <v>850</v>
      </c>
      <c r="F240" s="62" t="s">
        <v>772</v>
      </c>
      <c r="G240" s="60"/>
      <c r="H240" s="61" t="s">
        <v>362</v>
      </c>
      <c r="I240" s="60"/>
      <c r="J240" s="60"/>
      <c r="K240" s="60"/>
      <c r="L240" s="60"/>
      <c r="M240" s="60"/>
      <c r="N240" s="60"/>
      <c r="O240" s="60"/>
      <c r="P240" s="68"/>
      <c r="Q240" s="69"/>
      <c r="R240" s="69"/>
    </row>
    <row r="241" spans="1:18" s="63" customFormat="1" ht="15.75" customHeight="1">
      <c r="A241" s="59" t="s">
        <v>990</v>
      </c>
      <c r="B241" s="60" t="s">
        <v>913</v>
      </c>
      <c r="C241" s="59" t="s">
        <v>1251</v>
      </c>
      <c r="D241" s="61" t="s">
        <v>75</v>
      </c>
      <c r="E241" s="60" t="s">
        <v>850</v>
      </c>
      <c r="F241" s="62" t="s">
        <v>772</v>
      </c>
      <c r="G241" s="60"/>
      <c r="H241" s="61" t="s">
        <v>362</v>
      </c>
      <c r="I241" s="60"/>
      <c r="J241" s="60"/>
      <c r="K241" s="60"/>
      <c r="L241" s="60"/>
      <c r="M241" s="60"/>
      <c r="N241" s="60"/>
      <c r="O241" s="60"/>
      <c r="P241" s="68"/>
      <c r="Q241" s="69"/>
      <c r="R241" s="69"/>
    </row>
    <row r="242" spans="1:18" s="63" customFormat="1" ht="15.75" customHeight="1">
      <c r="A242" s="59" t="s">
        <v>953</v>
      </c>
      <c r="B242" s="60" t="s">
        <v>861</v>
      </c>
      <c r="C242" s="59" t="s">
        <v>1301</v>
      </c>
      <c r="D242" s="61" t="s">
        <v>75</v>
      </c>
      <c r="E242" s="60" t="s">
        <v>876</v>
      </c>
      <c r="F242" s="62" t="s">
        <v>772</v>
      </c>
      <c r="G242" s="60"/>
      <c r="H242" s="61" t="s">
        <v>362</v>
      </c>
      <c r="I242" s="60"/>
      <c r="J242" s="60"/>
      <c r="K242" s="60"/>
      <c r="L242" s="60"/>
      <c r="M242" s="60"/>
      <c r="N242" s="60"/>
      <c r="O242" s="60"/>
      <c r="P242" s="68"/>
      <c r="Q242" s="69"/>
      <c r="R242" s="69"/>
    </row>
    <row r="243" spans="1:18" s="63" customFormat="1" ht="15.75" customHeight="1">
      <c r="A243" s="59" t="s">
        <v>473</v>
      </c>
      <c r="B243" s="60" t="s">
        <v>861</v>
      </c>
      <c r="C243" s="59" t="s">
        <v>507</v>
      </c>
      <c r="D243" s="61" t="s">
        <v>109</v>
      </c>
      <c r="E243" s="60" t="s">
        <v>845</v>
      </c>
      <c r="F243" s="62" t="s">
        <v>772</v>
      </c>
      <c r="G243" s="60"/>
      <c r="H243" s="61" t="s">
        <v>362</v>
      </c>
      <c r="I243" s="60"/>
      <c r="J243" s="60"/>
      <c r="K243" s="60"/>
      <c r="L243" s="60"/>
      <c r="M243" s="60"/>
      <c r="N243" s="60"/>
      <c r="O243" s="60"/>
      <c r="P243" s="68"/>
      <c r="Q243" s="69"/>
      <c r="R243" s="69"/>
    </row>
    <row r="244" spans="1:18" s="63" customFormat="1" ht="15.75" customHeight="1">
      <c r="A244" s="59" t="s">
        <v>989</v>
      </c>
      <c r="B244" s="60" t="s">
        <v>857</v>
      </c>
      <c r="C244" s="59" t="s">
        <v>1252</v>
      </c>
      <c r="D244" s="61" t="s">
        <v>75</v>
      </c>
      <c r="E244" s="60" t="s">
        <v>850</v>
      </c>
      <c r="F244" s="62" t="s">
        <v>772</v>
      </c>
      <c r="G244" s="60"/>
      <c r="H244" s="61" t="s">
        <v>362</v>
      </c>
      <c r="I244" s="60"/>
      <c r="J244" s="60"/>
      <c r="K244" s="60"/>
      <c r="L244" s="60"/>
      <c r="M244" s="60"/>
      <c r="N244" s="60"/>
      <c r="O244" s="60"/>
      <c r="P244" s="68"/>
      <c r="Q244" s="69"/>
      <c r="R244" s="69"/>
    </row>
    <row r="245" spans="1:18" s="63" customFormat="1" ht="15.75" customHeight="1">
      <c r="A245" s="59" t="s">
        <v>997</v>
      </c>
      <c r="B245" s="60" t="s">
        <v>903</v>
      </c>
      <c r="C245" s="59" t="s">
        <v>1253</v>
      </c>
      <c r="D245" s="61" t="s">
        <v>75</v>
      </c>
      <c r="E245" s="60" t="s">
        <v>850</v>
      </c>
      <c r="F245" s="62" t="s">
        <v>772</v>
      </c>
      <c r="G245" s="60"/>
      <c r="H245" s="61" t="s">
        <v>362</v>
      </c>
      <c r="I245" s="60"/>
      <c r="J245" s="60"/>
      <c r="K245" s="60"/>
      <c r="L245" s="60"/>
      <c r="M245" s="60"/>
      <c r="N245" s="60"/>
      <c r="O245" s="60"/>
      <c r="P245" s="68"/>
      <c r="Q245" s="69"/>
      <c r="R245" s="69"/>
    </row>
    <row r="246" spans="1:18" s="63" customFormat="1" ht="15.75" customHeight="1">
      <c r="A246" s="59" t="s">
        <v>435</v>
      </c>
      <c r="B246" s="60" t="s">
        <v>860</v>
      </c>
      <c r="C246" s="59" t="s">
        <v>296</v>
      </c>
      <c r="D246" s="61" t="s">
        <v>109</v>
      </c>
      <c r="E246" s="60" t="s">
        <v>850</v>
      </c>
      <c r="F246" s="62" t="s">
        <v>772</v>
      </c>
      <c r="G246" s="60"/>
      <c r="H246" s="61" t="s">
        <v>362</v>
      </c>
      <c r="I246" s="60"/>
      <c r="J246" s="60"/>
      <c r="K246" s="60"/>
      <c r="L246" s="60"/>
      <c r="M246" s="60"/>
      <c r="N246" s="60"/>
      <c r="O246" s="60"/>
      <c r="P246" s="68"/>
      <c r="Q246" s="69"/>
      <c r="R246" s="69"/>
    </row>
    <row r="247" spans="1:18" s="63" customFormat="1" ht="15.75" customHeight="1">
      <c r="A247" s="59" t="s">
        <v>939</v>
      </c>
      <c r="B247" s="60" t="s">
        <v>903</v>
      </c>
      <c r="C247" s="59" t="s">
        <v>387</v>
      </c>
      <c r="D247" s="61" t="s">
        <v>104</v>
      </c>
      <c r="E247" s="60" t="s">
        <v>1274</v>
      </c>
      <c r="F247" s="62" t="s">
        <v>772</v>
      </c>
      <c r="G247" s="60"/>
      <c r="H247" s="61" t="s">
        <v>362</v>
      </c>
      <c r="I247" s="60"/>
      <c r="J247" s="60"/>
      <c r="K247" s="60"/>
      <c r="L247" s="60"/>
      <c r="M247" s="60"/>
      <c r="N247" s="60"/>
      <c r="O247" s="60"/>
      <c r="P247" s="68"/>
      <c r="Q247" s="69"/>
      <c r="R247" s="69"/>
    </row>
    <row r="248" spans="1:18" s="63" customFormat="1" ht="15.75" customHeight="1">
      <c r="A248" s="59" t="s">
        <v>436</v>
      </c>
      <c r="B248" s="60" t="s">
        <v>861</v>
      </c>
      <c r="C248" s="59" t="s">
        <v>297</v>
      </c>
      <c r="D248" s="61" t="s">
        <v>76</v>
      </c>
      <c r="E248" s="60" t="s">
        <v>850</v>
      </c>
      <c r="F248" s="62" t="s">
        <v>772</v>
      </c>
      <c r="G248" s="60"/>
      <c r="H248" s="61" t="s">
        <v>362</v>
      </c>
      <c r="I248" s="60"/>
      <c r="J248" s="60"/>
      <c r="K248" s="60"/>
      <c r="L248" s="60"/>
      <c r="M248" s="60"/>
      <c r="N248" s="60"/>
      <c r="O248" s="60"/>
      <c r="P248" s="68"/>
      <c r="Q248" s="69"/>
      <c r="R248" s="69"/>
    </row>
    <row r="249" spans="1:18" s="63" customFormat="1" ht="15.75" customHeight="1">
      <c r="A249" s="59" t="s">
        <v>600</v>
      </c>
      <c r="B249" s="60" t="s">
        <v>861</v>
      </c>
      <c r="C249" s="59" t="s">
        <v>709</v>
      </c>
      <c r="D249" s="61" t="s">
        <v>75</v>
      </c>
      <c r="E249" s="60" t="s">
        <v>850</v>
      </c>
      <c r="F249" s="62" t="s">
        <v>772</v>
      </c>
      <c r="G249" s="60"/>
      <c r="H249" s="61" t="s">
        <v>362</v>
      </c>
      <c r="I249" s="60"/>
      <c r="J249" s="60"/>
      <c r="K249" s="60"/>
      <c r="L249" s="60"/>
      <c r="M249" s="60"/>
      <c r="N249" s="60"/>
      <c r="O249" s="60"/>
      <c r="P249" s="68"/>
      <c r="Q249" s="69"/>
      <c r="R249" s="69"/>
    </row>
    <row r="250" spans="1:18" s="63" customFormat="1" ht="15.75" customHeight="1">
      <c r="A250" s="59" t="s">
        <v>601</v>
      </c>
      <c r="B250" s="60" t="s">
        <v>901</v>
      </c>
      <c r="C250" s="59" t="s">
        <v>710</v>
      </c>
      <c r="D250" s="61" t="s">
        <v>75</v>
      </c>
      <c r="E250" s="60" t="s">
        <v>850</v>
      </c>
      <c r="F250" s="62" t="s">
        <v>772</v>
      </c>
      <c r="G250" s="60"/>
      <c r="H250" s="61" t="s">
        <v>362</v>
      </c>
      <c r="I250" s="60"/>
      <c r="J250" s="60"/>
      <c r="K250" s="60"/>
      <c r="L250" s="60"/>
      <c r="M250" s="60"/>
      <c r="N250" s="60"/>
      <c r="O250" s="60"/>
      <c r="P250" s="68"/>
      <c r="Q250" s="69"/>
      <c r="R250" s="69"/>
    </row>
    <row r="251" spans="1:18" s="63" customFormat="1" ht="15.75" customHeight="1">
      <c r="A251" s="59" t="s">
        <v>970</v>
      </c>
      <c r="B251" s="60" t="s">
        <v>861</v>
      </c>
      <c r="C251" s="59" t="s">
        <v>1262</v>
      </c>
      <c r="D251" s="61" t="s">
        <v>76</v>
      </c>
      <c r="E251" s="60" t="s">
        <v>911</v>
      </c>
      <c r="F251" s="62" t="s">
        <v>772</v>
      </c>
      <c r="G251" s="60"/>
      <c r="H251" s="61" t="s">
        <v>362</v>
      </c>
      <c r="I251" s="60"/>
      <c r="J251" s="60"/>
      <c r="K251" s="60"/>
      <c r="L251" s="60"/>
      <c r="M251" s="60"/>
      <c r="N251" s="60"/>
      <c r="O251" s="60"/>
      <c r="P251" s="68"/>
      <c r="Q251" s="69"/>
      <c r="R251" s="69"/>
    </row>
    <row r="252" spans="1:18" s="63" customFormat="1" ht="15.75" customHeight="1">
      <c r="A252" s="59" t="s">
        <v>173</v>
      </c>
      <c r="B252" s="60" t="s">
        <v>860</v>
      </c>
      <c r="C252" s="59" t="s">
        <v>192</v>
      </c>
      <c r="D252" s="61" t="s">
        <v>75</v>
      </c>
      <c r="E252" s="60" t="s">
        <v>845</v>
      </c>
      <c r="F252" s="62" t="s">
        <v>772</v>
      </c>
      <c r="G252" s="60"/>
      <c r="H252" s="61" t="s">
        <v>362</v>
      </c>
      <c r="I252" s="60"/>
      <c r="J252" s="60"/>
      <c r="K252" s="60"/>
      <c r="L252" s="60"/>
      <c r="M252" s="60"/>
      <c r="N252" s="60"/>
      <c r="O252" s="60"/>
      <c r="P252" s="68"/>
      <c r="Q252" s="69"/>
      <c r="R252" s="69"/>
    </row>
    <row r="253" spans="1:18" s="63" customFormat="1" ht="15.75" customHeight="1">
      <c r="A253" s="59" t="s">
        <v>974</v>
      </c>
      <c r="B253" s="60" t="s">
        <v>861</v>
      </c>
      <c r="C253" s="59" t="s">
        <v>1317</v>
      </c>
      <c r="D253" s="61" t="s">
        <v>109</v>
      </c>
      <c r="E253" s="60" t="s">
        <v>850</v>
      </c>
      <c r="F253" s="62" t="s">
        <v>772</v>
      </c>
      <c r="G253" s="60"/>
      <c r="H253" s="61" t="s">
        <v>362</v>
      </c>
      <c r="I253" s="60"/>
      <c r="J253" s="60"/>
      <c r="K253" s="60"/>
      <c r="L253" s="60"/>
      <c r="M253" s="60"/>
      <c r="N253" s="60"/>
      <c r="O253" s="60"/>
      <c r="P253" s="68"/>
      <c r="Q253" s="69"/>
      <c r="R253" s="69"/>
    </row>
    <row r="254" spans="1:18" s="63" customFormat="1" ht="15.75" customHeight="1">
      <c r="A254" s="59" t="s">
        <v>602</v>
      </c>
      <c r="B254" s="60" t="s">
        <v>859</v>
      </c>
      <c r="C254" s="59" t="s">
        <v>96</v>
      </c>
      <c r="D254" s="61" t="s">
        <v>75</v>
      </c>
      <c r="E254" s="60" t="s">
        <v>850</v>
      </c>
      <c r="F254" s="62" t="s">
        <v>772</v>
      </c>
      <c r="G254" s="60"/>
      <c r="H254" s="61" t="s">
        <v>362</v>
      </c>
      <c r="I254" s="60"/>
      <c r="J254" s="60"/>
      <c r="K254" s="60"/>
      <c r="L254" s="60"/>
      <c r="M254" s="60"/>
      <c r="N254" s="60"/>
      <c r="O254" s="60"/>
      <c r="P254" s="68"/>
      <c r="Q254" s="69"/>
      <c r="R254" s="69"/>
    </row>
    <row r="255" spans="1:18" s="63" customFormat="1" ht="15.75" customHeight="1">
      <c r="A255" s="59" t="s">
        <v>603</v>
      </c>
      <c r="B255" s="60" t="s">
        <v>857</v>
      </c>
      <c r="C255" s="59" t="s">
        <v>711</v>
      </c>
      <c r="D255" s="61" t="s">
        <v>75</v>
      </c>
      <c r="E255" s="60" t="s">
        <v>850</v>
      </c>
      <c r="F255" s="62" t="s">
        <v>772</v>
      </c>
      <c r="G255" s="60"/>
      <c r="H255" s="61" t="s">
        <v>362</v>
      </c>
      <c r="I255" s="60"/>
      <c r="J255" s="60"/>
      <c r="K255" s="60"/>
      <c r="L255" s="60"/>
      <c r="M255" s="60"/>
      <c r="N255" s="60"/>
      <c r="O255" s="60"/>
      <c r="P255" s="68"/>
      <c r="Q255" s="69"/>
      <c r="R255" s="69"/>
    </row>
    <row r="256" spans="1:18" s="63" customFormat="1" ht="15.75" customHeight="1">
      <c r="A256" s="59" t="s">
        <v>604</v>
      </c>
      <c r="B256" s="60" t="s">
        <v>930</v>
      </c>
      <c r="C256" s="59" t="s">
        <v>712</v>
      </c>
      <c r="D256" s="61" t="s">
        <v>75</v>
      </c>
      <c r="E256" s="60" t="s">
        <v>850</v>
      </c>
      <c r="F256" s="62" t="s">
        <v>772</v>
      </c>
      <c r="G256" s="60"/>
      <c r="H256" s="61" t="s">
        <v>362</v>
      </c>
      <c r="I256" s="60"/>
      <c r="J256" s="60"/>
      <c r="K256" s="60"/>
      <c r="L256" s="60"/>
      <c r="M256" s="60"/>
      <c r="N256" s="60"/>
      <c r="O256" s="60"/>
      <c r="P256" s="68"/>
      <c r="Q256" s="69"/>
      <c r="R256" s="69"/>
    </row>
    <row r="257" spans="1:18" s="63" customFormat="1" ht="15.75" customHeight="1">
      <c r="A257" s="59" t="s">
        <v>174</v>
      </c>
      <c r="B257" s="60" t="s">
        <v>857</v>
      </c>
      <c r="C257" s="59" t="s">
        <v>193</v>
      </c>
      <c r="D257" s="61" t="s">
        <v>109</v>
      </c>
      <c r="E257" s="60" t="s">
        <v>845</v>
      </c>
      <c r="F257" s="62" t="s">
        <v>772</v>
      </c>
      <c r="G257" s="60"/>
      <c r="H257" s="61" t="s">
        <v>362</v>
      </c>
      <c r="I257" s="60"/>
      <c r="J257" s="60"/>
      <c r="K257" s="60"/>
      <c r="L257" s="60"/>
      <c r="M257" s="60"/>
      <c r="N257" s="60"/>
      <c r="O257" s="60"/>
      <c r="P257" s="68"/>
      <c r="Q257" s="69"/>
      <c r="R257" s="69"/>
    </row>
    <row r="258" spans="1:18" s="63" customFormat="1" ht="15.75" customHeight="1">
      <c r="A258" s="59" t="s">
        <v>605</v>
      </c>
      <c r="B258" s="60" t="s">
        <v>903</v>
      </c>
      <c r="C258" s="59" t="s">
        <v>713</v>
      </c>
      <c r="D258" s="61" t="s">
        <v>75</v>
      </c>
      <c r="E258" s="60" t="s">
        <v>850</v>
      </c>
      <c r="F258" s="62" t="s">
        <v>772</v>
      </c>
      <c r="G258" s="60"/>
      <c r="H258" s="61" t="s">
        <v>362</v>
      </c>
      <c r="I258" s="60"/>
      <c r="J258" s="60"/>
      <c r="K258" s="60"/>
      <c r="L258" s="60"/>
      <c r="M258" s="60"/>
      <c r="N258" s="60"/>
      <c r="O258" s="60"/>
      <c r="P258" s="68"/>
      <c r="Q258" s="69"/>
      <c r="R258" s="69"/>
    </row>
    <row r="259" spans="1:18" s="63" customFormat="1" ht="15.75" customHeight="1">
      <c r="A259" s="59" t="s">
        <v>175</v>
      </c>
      <c r="B259" s="60" t="s">
        <v>857</v>
      </c>
      <c r="C259" s="59" t="s">
        <v>194</v>
      </c>
      <c r="D259" s="61" t="s">
        <v>75</v>
      </c>
      <c r="E259" s="60" t="s">
        <v>869</v>
      </c>
      <c r="F259" s="62" t="s">
        <v>772</v>
      </c>
      <c r="G259" s="60" t="s">
        <v>1169</v>
      </c>
      <c r="H259" s="61" t="s">
        <v>362</v>
      </c>
      <c r="I259" s="60" t="s">
        <v>1170</v>
      </c>
      <c r="J259" s="60" t="s">
        <v>1125</v>
      </c>
      <c r="K259" s="60"/>
      <c r="L259" s="60" t="s">
        <v>868</v>
      </c>
      <c r="M259" s="60" t="s">
        <v>844</v>
      </c>
      <c r="N259" s="60"/>
      <c r="O259" s="60" t="s">
        <v>1125</v>
      </c>
      <c r="P259" s="68"/>
      <c r="Q259" s="69"/>
      <c r="R259" s="69"/>
    </row>
    <row r="260" spans="1:18" s="63" customFormat="1" ht="15.75" customHeight="1">
      <c r="A260" s="59" t="s">
        <v>606</v>
      </c>
      <c r="B260" s="60" t="s">
        <v>901</v>
      </c>
      <c r="C260" s="59" t="s">
        <v>547</v>
      </c>
      <c r="D260" s="61" t="s">
        <v>75</v>
      </c>
      <c r="E260" s="60" t="s">
        <v>850</v>
      </c>
      <c r="F260" s="62" t="s">
        <v>772</v>
      </c>
      <c r="G260" s="60"/>
      <c r="H260" s="61" t="s">
        <v>362</v>
      </c>
      <c r="I260" s="60"/>
      <c r="J260" s="60"/>
      <c r="K260" s="60"/>
      <c r="L260" s="60"/>
      <c r="M260" s="60"/>
      <c r="N260" s="60"/>
      <c r="O260" s="60"/>
      <c r="P260" s="68"/>
      <c r="Q260" s="69"/>
      <c r="R260" s="69"/>
    </row>
    <row r="261" spans="1:18" s="63" customFormat="1" ht="15.75" customHeight="1">
      <c r="A261" s="59" t="s">
        <v>176</v>
      </c>
      <c r="B261" s="60" t="s">
        <v>857</v>
      </c>
      <c r="C261" s="59" t="s">
        <v>195</v>
      </c>
      <c r="D261" s="61" t="s">
        <v>109</v>
      </c>
      <c r="E261" s="60" t="s">
        <v>870</v>
      </c>
      <c r="F261" s="62" t="s">
        <v>772</v>
      </c>
      <c r="G261" s="60"/>
      <c r="H261" s="61" t="s">
        <v>362</v>
      </c>
      <c r="I261" s="60"/>
      <c r="J261" s="60"/>
      <c r="K261" s="60"/>
      <c r="L261" s="60"/>
      <c r="M261" s="60"/>
      <c r="N261" s="60"/>
      <c r="O261" s="60"/>
      <c r="P261" s="68"/>
      <c r="Q261" s="69"/>
      <c r="R261" s="69"/>
    </row>
    <row r="262" spans="1:18" s="63" customFormat="1" ht="15.75" customHeight="1">
      <c r="A262" s="59" t="s">
        <v>177</v>
      </c>
      <c r="B262" s="60" t="s">
        <v>859</v>
      </c>
      <c r="C262" s="59" t="s">
        <v>1233</v>
      </c>
      <c r="D262" s="61" t="s">
        <v>109</v>
      </c>
      <c r="E262" s="60" t="s">
        <v>881</v>
      </c>
      <c r="F262" s="62" t="s">
        <v>772</v>
      </c>
      <c r="G262" s="60" t="s">
        <v>1167</v>
      </c>
      <c r="H262" s="61" t="s">
        <v>362</v>
      </c>
      <c r="I262" s="60" t="s">
        <v>1171</v>
      </c>
      <c r="J262" s="60" t="s">
        <v>1125</v>
      </c>
      <c r="K262" s="60"/>
      <c r="L262" s="60" t="s">
        <v>894</v>
      </c>
      <c r="M262" s="60" t="s">
        <v>844</v>
      </c>
      <c r="N262" s="60" t="s">
        <v>846</v>
      </c>
      <c r="O262" s="60" t="s">
        <v>1125</v>
      </c>
      <c r="P262" s="68"/>
      <c r="Q262" s="69"/>
      <c r="R262" s="69"/>
    </row>
    <row r="263" spans="1:18" s="63" customFormat="1" ht="15.75" customHeight="1">
      <c r="A263" s="59" t="s">
        <v>437</v>
      </c>
      <c r="B263" s="60" t="s">
        <v>860</v>
      </c>
      <c r="C263" s="59" t="s">
        <v>413</v>
      </c>
      <c r="D263" s="61" t="s">
        <v>76</v>
      </c>
      <c r="E263" s="60" t="s">
        <v>914</v>
      </c>
      <c r="F263" s="62" t="s">
        <v>772</v>
      </c>
      <c r="G263" s="60"/>
      <c r="H263" s="61" t="s">
        <v>362</v>
      </c>
      <c r="I263" s="60"/>
      <c r="J263" s="60"/>
      <c r="K263" s="60"/>
      <c r="L263" s="60"/>
      <c r="M263" s="60"/>
      <c r="N263" s="60"/>
      <c r="O263" s="60"/>
      <c r="P263" s="68"/>
      <c r="Q263" s="69"/>
      <c r="R263" s="69"/>
    </row>
    <row r="264" spans="1:18" s="63" customFormat="1" ht="15.75" customHeight="1">
      <c r="A264" s="59" t="s">
        <v>792</v>
      </c>
      <c r="B264" s="60" t="s">
        <v>910</v>
      </c>
      <c r="C264" s="59" t="s">
        <v>548</v>
      </c>
      <c r="D264" s="61" t="s">
        <v>75</v>
      </c>
      <c r="E264" s="60" t="s">
        <v>850</v>
      </c>
      <c r="F264" s="62" t="s">
        <v>772</v>
      </c>
      <c r="G264" s="60"/>
      <c r="H264" s="61" t="s">
        <v>362</v>
      </c>
      <c r="I264" s="60"/>
      <c r="J264" s="60"/>
      <c r="K264" s="60"/>
      <c r="L264" s="60"/>
      <c r="M264" s="60"/>
      <c r="N264" s="60"/>
      <c r="O264" s="60"/>
      <c r="P264" s="68"/>
      <c r="Q264" s="69"/>
      <c r="R264" s="69"/>
    </row>
    <row r="265" spans="1:18" s="63" customFormat="1" ht="15.75" customHeight="1">
      <c r="A265" s="59" t="s">
        <v>474</v>
      </c>
      <c r="B265" s="60" t="s">
        <v>861</v>
      </c>
      <c r="C265" s="59" t="s">
        <v>508</v>
      </c>
      <c r="D265" s="61" t="s">
        <v>109</v>
      </c>
      <c r="E265" s="60" t="s">
        <v>850</v>
      </c>
      <c r="F265" s="62" t="s">
        <v>772</v>
      </c>
      <c r="G265" s="60"/>
      <c r="H265" s="61" t="s">
        <v>362</v>
      </c>
      <c r="I265" s="60"/>
      <c r="J265" s="60"/>
      <c r="K265" s="60"/>
      <c r="L265" s="60"/>
      <c r="M265" s="60"/>
      <c r="N265" s="60"/>
      <c r="O265" s="60"/>
      <c r="P265" s="68"/>
      <c r="Q265" s="69"/>
      <c r="R265" s="69"/>
    </row>
    <row r="266" spans="1:18" s="63" customFormat="1" ht="15.75" customHeight="1">
      <c r="A266" s="59" t="s">
        <v>934</v>
      </c>
      <c r="B266" s="60" t="s">
        <v>860</v>
      </c>
      <c r="C266" s="59" t="s">
        <v>382</v>
      </c>
      <c r="D266" s="61" t="s">
        <v>107</v>
      </c>
      <c r="E266" s="60" t="s">
        <v>923</v>
      </c>
      <c r="F266" s="62" t="s">
        <v>924</v>
      </c>
      <c r="G266" s="60"/>
      <c r="H266" s="61" t="s">
        <v>362</v>
      </c>
      <c r="I266" s="60"/>
      <c r="J266" s="60"/>
      <c r="K266" s="60"/>
      <c r="L266" s="60"/>
      <c r="M266" s="60"/>
      <c r="N266" s="60"/>
      <c r="O266" s="60"/>
      <c r="P266" s="68"/>
      <c r="Q266" s="69"/>
      <c r="R266" s="69"/>
    </row>
    <row r="267" spans="1:18" s="63" customFormat="1" ht="15.75" customHeight="1">
      <c r="A267" s="59" t="s">
        <v>475</v>
      </c>
      <c r="B267" s="60" t="s">
        <v>861</v>
      </c>
      <c r="C267" s="59" t="s">
        <v>1314</v>
      </c>
      <c r="D267" s="61" t="s">
        <v>76</v>
      </c>
      <c r="E267" s="60" t="s">
        <v>850</v>
      </c>
      <c r="F267" s="62" t="s">
        <v>772</v>
      </c>
      <c r="G267" s="60"/>
      <c r="H267" s="61" t="s">
        <v>362</v>
      </c>
      <c r="I267" s="60"/>
      <c r="J267" s="60"/>
      <c r="K267" s="60"/>
      <c r="L267" s="60"/>
      <c r="M267" s="60"/>
      <c r="N267" s="60"/>
      <c r="O267" s="60"/>
      <c r="P267" s="68"/>
      <c r="Q267" s="69"/>
      <c r="R267" s="69"/>
    </row>
    <row r="268" spans="1:18" s="63" customFormat="1" ht="15.75" customHeight="1">
      <c r="A268" s="59" t="s">
        <v>1047</v>
      </c>
      <c r="B268" s="60" t="s">
        <v>857</v>
      </c>
      <c r="C268" s="59" t="s">
        <v>1104</v>
      </c>
      <c r="D268" s="61" t="s">
        <v>109</v>
      </c>
      <c r="E268" s="60" t="s">
        <v>845</v>
      </c>
      <c r="F268" s="62" t="s">
        <v>772</v>
      </c>
      <c r="G268" s="60"/>
      <c r="H268" s="61" t="s">
        <v>362</v>
      </c>
      <c r="I268" s="60"/>
      <c r="J268" s="60"/>
      <c r="K268" s="60"/>
      <c r="L268" s="60"/>
      <c r="M268" s="60"/>
      <c r="N268" s="60"/>
      <c r="O268" s="60"/>
      <c r="P268" s="68"/>
      <c r="Q268" s="69"/>
      <c r="R268" s="69"/>
    </row>
    <row r="269" spans="1:18" s="63" customFormat="1" ht="15.75" customHeight="1">
      <c r="A269" s="59" t="s">
        <v>476</v>
      </c>
      <c r="B269" s="60" t="s">
        <v>901</v>
      </c>
      <c r="C269" s="59" t="s">
        <v>298</v>
      </c>
      <c r="D269" s="61" t="s">
        <v>109</v>
      </c>
      <c r="E269" s="60" t="s">
        <v>845</v>
      </c>
      <c r="F269" s="62" t="s">
        <v>772</v>
      </c>
      <c r="G269" s="60"/>
      <c r="H269" s="61" t="s">
        <v>362</v>
      </c>
      <c r="I269" s="60"/>
      <c r="J269" s="60"/>
      <c r="K269" s="60"/>
      <c r="L269" s="60"/>
      <c r="M269" s="60"/>
      <c r="N269" s="60"/>
      <c r="O269" s="60"/>
      <c r="P269" s="68"/>
      <c r="Q269" s="69"/>
      <c r="R269" s="69"/>
    </row>
    <row r="270" spans="1:18" s="63" customFormat="1" ht="15.75" customHeight="1">
      <c r="A270" s="59" t="s">
        <v>965</v>
      </c>
      <c r="B270" s="60" t="s">
        <v>899</v>
      </c>
      <c r="C270" s="59" t="s">
        <v>1281</v>
      </c>
      <c r="D270" s="61" t="s">
        <v>77</v>
      </c>
      <c r="E270" s="60" t="s">
        <v>905</v>
      </c>
      <c r="F270" s="62" t="s">
        <v>772</v>
      </c>
      <c r="G270" s="60"/>
      <c r="H270" s="61" t="s">
        <v>362</v>
      </c>
      <c r="I270" s="60"/>
      <c r="J270" s="60"/>
      <c r="K270" s="60"/>
      <c r="L270" s="60"/>
      <c r="M270" s="60"/>
      <c r="N270" s="60"/>
      <c r="O270" s="60"/>
      <c r="P270" s="68"/>
      <c r="Q270" s="69"/>
      <c r="R270" s="69"/>
    </row>
    <row r="271" spans="1:18" s="63" customFormat="1" ht="15.75" customHeight="1">
      <c r="A271" s="59" t="s">
        <v>833</v>
      </c>
      <c r="B271" s="60" t="s">
        <v>860</v>
      </c>
      <c r="C271" s="59" t="s">
        <v>1302</v>
      </c>
      <c r="D271" s="61" t="s">
        <v>77</v>
      </c>
      <c r="E271" s="60" t="s">
        <v>923</v>
      </c>
      <c r="F271" s="62" t="s">
        <v>772</v>
      </c>
      <c r="G271" s="60"/>
      <c r="H271" s="61" t="s">
        <v>362</v>
      </c>
      <c r="I271" s="60"/>
      <c r="J271" s="60"/>
      <c r="K271" s="60"/>
      <c r="L271" s="60"/>
      <c r="M271" s="60"/>
      <c r="N271" s="60"/>
      <c r="O271" s="60"/>
      <c r="P271" s="68"/>
      <c r="Q271" s="69"/>
      <c r="R271" s="69"/>
    </row>
    <row r="272" spans="1:18" s="63" customFormat="1" ht="15.75" customHeight="1">
      <c r="A272" s="59" t="s">
        <v>397</v>
      </c>
      <c r="B272" s="60" t="s">
        <v>861</v>
      </c>
      <c r="C272" s="59" t="s">
        <v>1302</v>
      </c>
      <c r="D272" s="61" t="s">
        <v>77</v>
      </c>
      <c r="E272" s="60" t="s">
        <v>923</v>
      </c>
      <c r="F272" s="62" t="s">
        <v>772</v>
      </c>
      <c r="G272" s="60"/>
      <c r="H272" s="61" t="s">
        <v>362</v>
      </c>
      <c r="I272" s="60"/>
      <c r="J272" s="60"/>
      <c r="K272" s="60"/>
      <c r="L272" s="60"/>
      <c r="M272" s="60"/>
      <c r="N272" s="60"/>
      <c r="O272" s="60"/>
      <c r="P272" s="68"/>
      <c r="Q272" s="69"/>
      <c r="R272" s="69"/>
    </row>
    <row r="273" spans="1:18" s="63" customFormat="1" ht="15.75" customHeight="1">
      <c r="A273" s="59" t="s">
        <v>1254</v>
      </c>
      <c r="B273" s="60" t="s">
        <v>903</v>
      </c>
      <c r="C273" s="59" t="s">
        <v>1255</v>
      </c>
      <c r="D273" s="61" t="s">
        <v>75</v>
      </c>
      <c r="E273" s="60" t="s">
        <v>850</v>
      </c>
      <c r="F273" s="62" t="s">
        <v>772</v>
      </c>
      <c r="G273" s="60"/>
      <c r="H273" s="61" t="s">
        <v>362</v>
      </c>
      <c r="I273" s="60"/>
      <c r="J273" s="60"/>
      <c r="K273" s="60"/>
      <c r="L273" s="60"/>
      <c r="M273" s="60"/>
      <c r="N273" s="60"/>
      <c r="O273" s="60"/>
      <c r="P273" s="68"/>
      <c r="Q273" s="69"/>
      <c r="R273" s="69"/>
    </row>
    <row r="274" spans="1:18" s="63" customFormat="1" ht="15.75" customHeight="1">
      <c r="A274" s="59" t="s">
        <v>607</v>
      </c>
      <c r="B274" s="60" t="s">
        <v>901</v>
      </c>
      <c r="C274" s="59" t="s">
        <v>714</v>
      </c>
      <c r="D274" s="61" t="s">
        <v>75</v>
      </c>
      <c r="E274" s="60" t="s">
        <v>850</v>
      </c>
      <c r="F274" s="62" t="s">
        <v>772</v>
      </c>
      <c r="G274" s="60"/>
      <c r="H274" s="61" t="s">
        <v>362</v>
      </c>
      <c r="I274" s="60"/>
      <c r="J274" s="60"/>
      <c r="K274" s="60"/>
      <c r="L274" s="60"/>
      <c r="M274" s="60"/>
      <c r="N274" s="60"/>
      <c r="O274" s="60"/>
      <c r="P274" s="68"/>
      <c r="Q274" s="69"/>
      <c r="R274" s="69"/>
    </row>
    <row r="275" spans="1:18" s="63" customFormat="1" ht="15.75" customHeight="1">
      <c r="A275" s="59" t="s">
        <v>477</v>
      </c>
      <c r="B275" s="60" t="s">
        <v>861</v>
      </c>
      <c r="C275" s="59" t="s">
        <v>1314</v>
      </c>
      <c r="D275" s="61" t="s">
        <v>76</v>
      </c>
      <c r="E275" s="60" t="s">
        <v>911</v>
      </c>
      <c r="F275" s="62" t="s">
        <v>772</v>
      </c>
      <c r="G275" s="60"/>
      <c r="H275" s="61" t="s">
        <v>362</v>
      </c>
      <c r="I275" s="60"/>
      <c r="J275" s="60"/>
      <c r="K275" s="60"/>
      <c r="L275" s="60"/>
      <c r="M275" s="60"/>
      <c r="N275" s="60"/>
      <c r="O275" s="60"/>
      <c r="P275" s="68"/>
      <c r="Q275" s="69"/>
      <c r="R275" s="69"/>
    </row>
    <row r="276" spans="1:18" s="63" customFormat="1" ht="15.75" customHeight="1">
      <c r="A276" s="59" t="s">
        <v>438</v>
      </c>
      <c r="B276" s="60" t="s">
        <v>861</v>
      </c>
      <c r="C276" s="59" t="s">
        <v>414</v>
      </c>
      <c r="D276" s="61" t="s">
        <v>109</v>
      </c>
      <c r="E276" s="60" t="s">
        <v>850</v>
      </c>
      <c r="F276" s="62" t="s">
        <v>772</v>
      </c>
      <c r="G276" s="60"/>
      <c r="H276" s="61" t="s">
        <v>362</v>
      </c>
      <c r="I276" s="60"/>
      <c r="J276" s="60"/>
      <c r="K276" s="60"/>
      <c r="L276" s="60"/>
      <c r="M276" s="60"/>
      <c r="N276" s="60"/>
      <c r="O276" s="60"/>
      <c r="P276" s="68"/>
      <c r="Q276" s="69"/>
      <c r="R276" s="69"/>
    </row>
    <row r="277" spans="1:18" s="63" customFormat="1" ht="15.75" customHeight="1">
      <c r="A277" s="59" t="s">
        <v>608</v>
      </c>
      <c r="B277" s="60" t="s">
        <v>901</v>
      </c>
      <c r="C277" s="59" t="s">
        <v>549</v>
      </c>
      <c r="D277" s="61" t="s">
        <v>75</v>
      </c>
      <c r="E277" s="60" t="s">
        <v>850</v>
      </c>
      <c r="F277" s="62" t="s">
        <v>772</v>
      </c>
      <c r="G277" s="60"/>
      <c r="H277" s="61" t="s">
        <v>362</v>
      </c>
      <c r="I277" s="60"/>
      <c r="J277" s="60"/>
      <c r="K277" s="60"/>
      <c r="L277" s="60"/>
      <c r="M277" s="60"/>
      <c r="N277" s="60"/>
      <c r="O277" s="60"/>
      <c r="P277" s="68"/>
      <c r="Q277" s="69"/>
      <c r="R277" s="69"/>
    </row>
    <row r="278" spans="1:18" s="63" customFormat="1" ht="15.75" customHeight="1">
      <c r="A278" s="59" t="s">
        <v>398</v>
      </c>
      <c r="B278" s="60" t="s">
        <v>903</v>
      </c>
      <c r="C278" s="59" t="s">
        <v>1282</v>
      </c>
      <c r="D278" s="61" t="s">
        <v>77</v>
      </c>
      <c r="E278" s="60" t="s">
        <v>1273</v>
      </c>
      <c r="F278" s="62" t="s">
        <v>772</v>
      </c>
      <c r="G278" s="60"/>
      <c r="H278" s="61" t="s">
        <v>362</v>
      </c>
      <c r="I278" s="60"/>
      <c r="J278" s="60"/>
      <c r="K278" s="60"/>
      <c r="L278" s="60"/>
      <c r="M278" s="60"/>
      <c r="N278" s="60"/>
      <c r="O278" s="60"/>
      <c r="P278" s="68"/>
      <c r="Q278" s="69"/>
      <c r="R278" s="69"/>
    </row>
    <row r="279" spans="1:18" s="63" customFormat="1" ht="15.75" customHeight="1">
      <c r="A279" s="59" t="s">
        <v>834</v>
      </c>
      <c r="B279" s="60" t="s">
        <v>857</v>
      </c>
      <c r="C279" s="59" t="s">
        <v>1303</v>
      </c>
      <c r="D279" s="61" t="s">
        <v>77</v>
      </c>
      <c r="E279" s="60" t="s">
        <v>900</v>
      </c>
      <c r="F279" s="62" t="s">
        <v>772</v>
      </c>
      <c r="G279" s="60"/>
      <c r="H279" s="61" t="s">
        <v>362</v>
      </c>
      <c r="I279" s="60"/>
      <c r="J279" s="60"/>
      <c r="K279" s="60"/>
      <c r="L279" s="60"/>
      <c r="M279" s="60"/>
      <c r="N279" s="60"/>
      <c r="O279" s="60"/>
      <c r="P279" s="68"/>
      <c r="Q279" s="69"/>
      <c r="R279" s="69"/>
    </row>
    <row r="280" spans="1:18" s="63" customFormat="1" ht="15.75" customHeight="1">
      <c r="A280" s="59" t="s">
        <v>1048</v>
      </c>
      <c r="B280" s="60" t="s">
        <v>857</v>
      </c>
      <c r="C280" s="59" t="s">
        <v>1234</v>
      </c>
      <c r="D280" s="61" t="s">
        <v>104</v>
      </c>
      <c r="E280" s="60" t="s">
        <v>923</v>
      </c>
      <c r="F280" s="62" t="s">
        <v>772</v>
      </c>
      <c r="G280" s="60"/>
      <c r="H280" s="61" t="s">
        <v>362</v>
      </c>
      <c r="I280" s="60"/>
      <c r="J280" s="60"/>
      <c r="K280" s="60"/>
      <c r="L280" s="60"/>
      <c r="M280" s="60"/>
      <c r="N280" s="60"/>
      <c r="O280" s="60"/>
      <c r="P280" s="68"/>
      <c r="Q280" s="69"/>
      <c r="R280" s="69"/>
    </row>
    <row r="281" spans="1:18" s="63" customFormat="1" ht="15.75" customHeight="1">
      <c r="A281" s="59" t="s">
        <v>1049</v>
      </c>
      <c r="B281" s="60" t="s">
        <v>859</v>
      </c>
      <c r="C281" s="59" t="s">
        <v>1235</v>
      </c>
      <c r="D281" s="61" t="s">
        <v>104</v>
      </c>
      <c r="E281" s="60" t="s">
        <v>1231</v>
      </c>
      <c r="F281" s="62" t="s">
        <v>772</v>
      </c>
      <c r="G281" s="60" t="s">
        <v>1172</v>
      </c>
      <c r="H281" s="61" t="s">
        <v>362</v>
      </c>
      <c r="I281" s="60" t="s">
        <v>1166</v>
      </c>
      <c r="J281" s="60" t="s">
        <v>1132</v>
      </c>
      <c r="K281" s="60" t="s">
        <v>1137</v>
      </c>
      <c r="L281" s="60" t="s">
        <v>1173</v>
      </c>
      <c r="M281" s="60" t="s">
        <v>844</v>
      </c>
      <c r="N281" s="60"/>
      <c r="O281" s="60" t="s">
        <v>1125</v>
      </c>
      <c r="P281" s="68"/>
      <c r="Q281" s="69"/>
      <c r="R281" s="69"/>
    </row>
    <row r="282" spans="1:18" s="63" customFormat="1" ht="15.75" customHeight="1">
      <c r="A282" s="59" t="s">
        <v>478</v>
      </c>
      <c r="B282" s="60" t="s">
        <v>857</v>
      </c>
      <c r="C282" s="59" t="s">
        <v>509</v>
      </c>
      <c r="D282" s="61" t="s">
        <v>108</v>
      </c>
      <c r="E282" s="60" t="s">
        <v>845</v>
      </c>
      <c r="F282" s="62" t="s">
        <v>772</v>
      </c>
      <c r="G282" s="60"/>
      <c r="H282" s="61" t="s">
        <v>362</v>
      </c>
      <c r="I282" s="60"/>
      <c r="J282" s="60"/>
      <c r="K282" s="60"/>
      <c r="L282" s="60"/>
      <c r="M282" s="60"/>
      <c r="N282" s="60"/>
      <c r="O282" s="60"/>
      <c r="P282" s="68"/>
      <c r="Q282" s="69"/>
      <c r="R282" s="69"/>
    </row>
    <row r="283" spans="1:18" s="63" customFormat="1" ht="15.75" customHeight="1">
      <c r="A283" s="59" t="s">
        <v>793</v>
      </c>
      <c r="B283" s="60" t="s">
        <v>910</v>
      </c>
      <c r="C283" s="59" t="s">
        <v>550</v>
      </c>
      <c r="D283" s="61" t="s">
        <v>75</v>
      </c>
      <c r="E283" s="60" t="s">
        <v>850</v>
      </c>
      <c r="F283" s="62" t="s">
        <v>772</v>
      </c>
      <c r="G283" s="60"/>
      <c r="H283" s="61" t="s">
        <v>362</v>
      </c>
      <c r="I283" s="60"/>
      <c r="J283" s="60"/>
      <c r="K283" s="60"/>
      <c r="L283" s="60"/>
      <c r="M283" s="60"/>
      <c r="N283" s="60"/>
      <c r="O283" s="60"/>
      <c r="P283" s="68"/>
      <c r="Q283" s="69"/>
      <c r="R283" s="69"/>
    </row>
    <row r="284" spans="1:18" s="63" customFormat="1" ht="15.75" customHeight="1">
      <c r="A284" s="59" t="s">
        <v>609</v>
      </c>
      <c r="B284" s="60" t="s">
        <v>860</v>
      </c>
      <c r="C284" s="59" t="s">
        <v>715</v>
      </c>
      <c r="D284" s="61" t="s">
        <v>75</v>
      </c>
      <c r="E284" s="60" t="s">
        <v>850</v>
      </c>
      <c r="F284" s="62" t="s">
        <v>772</v>
      </c>
      <c r="G284" s="60"/>
      <c r="H284" s="61" t="s">
        <v>362</v>
      </c>
      <c r="I284" s="60"/>
      <c r="J284" s="60"/>
      <c r="K284" s="60"/>
      <c r="L284" s="60"/>
      <c r="M284" s="60"/>
      <c r="N284" s="60"/>
      <c r="O284" s="60"/>
      <c r="P284" s="68"/>
      <c r="Q284" s="69"/>
      <c r="R284" s="69"/>
    </row>
    <row r="285" spans="1:18" s="63" customFormat="1" ht="15.75" customHeight="1">
      <c r="A285" s="59" t="s">
        <v>946</v>
      </c>
      <c r="B285" s="60" t="s">
        <v>857</v>
      </c>
      <c r="C285" s="59" t="s">
        <v>105</v>
      </c>
      <c r="D285" s="61" t="s">
        <v>104</v>
      </c>
      <c r="E285" s="60" t="s">
        <v>1304</v>
      </c>
      <c r="F285" s="62" t="s">
        <v>772</v>
      </c>
      <c r="G285" s="60"/>
      <c r="H285" s="61" t="s">
        <v>1419</v>
      </c>
      <c r="I285" s="60"/>
      <c r="J285" s="60"/>
      <c r="K285" s="60"/>
      <c r="L285" s="60"/>
      <c r="M285" s="60"/>
      <c r="N285" s="60"/>
      <c r="O285" s="60"/>
      <c r="P285" s="68"/>
      <c r="Q285" s="69"/>
      <c r="R285" s="69"/>
    </row>
    <row r="286" spans="1:18" s="63" customFormat="1" ht="15.75" customHeight="1">
      <c r="A286" s="59" t="s">
        <v>835</v>
      </c>
      <c r="B286" s="60" t="s">
        <v>859</v>
      </c>
      <c r="C286" s="59" t="s">
        <v>105</v>
      </c>
      <c r="D286" s="61" t="s">
        <v>104</v>
      </c>
      <c r="E286" s="60" t="s">
        <v>1261</v>
      </c>
      <c r="F286" s="62" t="s">
        <v>772</v>
      </c>
      <c r="G286" s="60" t="s">
        <v>1164</v>
      </c>
      <c r="H286" s="61" t="s">
        <v>1419</v>
      </c>
      <c r="I286" s="60" t="s">
        <v>1136</v>
      </c>
      <c r="J286" s="60" t="s">
        <v>1125</v>
      </c>
      <c r="K286" s="60" t="s">
        <v>1137</v>
      </c>
      <c r="L286" s="60" t="s">
        <v>1174</v>
      </c>
      <c r="M286" s="60" t="s">
        <v>902</v>
      </c>
      <c r="N286" s="60" t="s">
        <v>846</v>
      </c>
      <c r="O286" s="60" t="s">
        <v>1125</v>
      </c>
      <c r="P286" s="68"/>
      <c r="Q286" s="69"/>
      <c r="R286" s="69"/>
    </row>
    <row r="287" spans="1:18" s="63" customFormat="1" ht="15.75" customHeight="1">
      <c r="A287" s="59" t="s">
        <v>178</v>
      </c>
      <c r="B287" s="60" t="s">
        <v>857</v>
      </c>
      <c r="C287" s="59" t="s">
        <v>196</v>
      </c>
      <c r="D287" s="61" t="s">
        <v>75</v>
      </c>
      <c r="E287" s="60" t="s">
        <v>845</v>
      </c>
      <c r="F287" s="62" t="s">
        <v>772</v>
      </c>
      <c r="G287" s="60"/>
      <c r="H287" s="61" t="s">
        <v>362</v>
      </c>
      <c r="I287" s="60"/>
      <c r="J287" s="60"/>
      <c r="K287" s="60"/>
      <c r="L287" s="60"/>
      <c r="M287" s="60"/>
      <c r="N287" s="60"/>
      <c r="O287" s="60"/>
      <c r="P287" s="68"/>
      <c r="Q287" s="69"/>
      <c r="R287" s="69"/>
    </row>
    <row r="288" spans="1:18" s="63" customFormat="1" ht="15.75" customHeight="1">
      <c r="A288" s="59" t="s">
        <v>439</v>
      </c>
      <c r="B288" s="60" t="s">
        <v>860</v>
      </c>
      <c r="C288" s="59" t="s">
        <v>299</v>
      </c>
      <c r="D288" s="61" t="s">
        <v>109</v>
      </c>
      <c r="E288" s="60" t="s">
        <v>850</v>
      </c>
      <c r="F288" s="62" t="s">
        <v>772</v>
      </c>
      <c r="G288" s="60"/>
      <c r="H288" s="61" t="s">
        <v>362</v>
      </c>
      <c r="I288" s="60"/>
      <c r="J288" s="60"/>
      <c r="K288" s="60"/>
      <c r="L288" s="60"/>
      <c r="M288" s="60"/>
      <c r="N288" s="60"/>
      <c r="O288" s="60"/>
      <c r="P288" s="68"/>
      <c r="Q288" s="69"/>
      <c r="R288" s="69"/>
    </row>
    <row r="289" spans="1:18" s="63" customFormat="1" ht="15.75" customHeight="1">
      <c r="A289" s="59" t="s">
        <v>610</v>
      </c>
      <c r="B289" s="60" t="s">
        <v>861</v>
      </c>
      <c r="C289" s="59" t="s">
        <v>716</v>
      </c>
      <c r="D289" s="61" t="s">
        <v>75</v>
      </c>
      <c r="E289" s="60" t="s">
        <v>850</v>
      </c>
      <c r="F289" s="62" t="s">
        <v>772</v>
      </c>
      <c r="G289" s="60"/>
      <c r="H289" s="61" t="s">
        <v>362</v>
      </c>
      <c r="I289" s="60"/>
      <c r="J289" s="60"/>
      <c r="K289" s="60"/>
      <c r="L289" s="60"/>
      <c r="M289" s="60"/>
      <c r="N289" s="60"/>
      <c r="O289" s="60"/>
      <c r="P289" s="68"/>
      <c r="Q289" s="69"/>
      <c r="R289" s="69"/>
    </row>
    <row r="290" spans="1:18" s="63" customFormat="1" ht="15.75" customHeight="1">
      <c r="A290" s="59" t="s">
        <v>479</v>
      </c>
      <c r="B290" s="60" t="s">
        <v>857</v>
      </c>
      <c r="C290" s="59" t="s">
        <v>510</v>
      </c>
      <c r="D290" s="61" t="s">
        <v>109</v>
      </c>
      <c r="E290" s="60" t="s">
        <v>850</v>
      </c>
      <c r="F290" s="62" t="s">
        <v>772</v>
      </c>
      <c r="G290" s="60"/>
      <c r="H290" s="61" t="s">
        <v>362</v>
      </c>
      <c r="I290" s="60"/>
      <c r="J290" s="60"/>
      <c r="K290" s="60"/>
      <c r="L290" s="60"/>
      <c r="M290" s="60"/>
      <c r="N290" s="60"/>
      <c r="O290" s="60"/>
      <c r="P290" s="68"/>
      <c r="Q290" s="69"/>
      <c r="R290" s="69"/>
    </row>
    <row r="291" spans="1:18" s="63" customFormat="1" ht="15.75" customHeight="1">
      <c r="A291" s="59" t="s">
        <v>1120</v>
      </c>
      <c r="B291" s="60" t="s">
        <v>857</v>
      </c>
      <c r="C291" s="59" t="s">
        <v>1354</v>
      </c>
      <c r="D291" s="61" t="s">
        <v>75</v>
      </c>
      <c r="E291" s="60" t="s">
        <v>850</v>
      </c>
      <c r="F291" s="62" t="s">
        <v>772</v>
      </c>
      <c r="G291" s="60" t="s">
        <v>1175</v>
      </c>
      <c r="H291" s="61" t="s">
        <v>362</v>
      </c>
      <c r="I291" s="60" t="s">
        <v>1127</v>
      </c>
      <c r="J291" s="60" t="s">
        <v>1125</v>
      </c>
      <c r="K291" s="60"/>
      <c r="L291" s="60" t="s">
        <v>1176</v>
      </c>
      <c r="M291" s="60" t="s">
        <v>844</v>
      </c>
      <c r="N291" s="60" t="s">
        <v>846</v>
      </c>
      <c r="O291" s="60" t="s">
        <v>1125</v>
      </c>
      <c r="P291" s="68"/>
      <c r="Q291" s="69"/>
      <c r="R291" s="69"/>
    </row>
    <row r="292" spans="1:18" s="63" customFormat="1" ht="15.75" customHeight="1">
      <c r="A292" s="59" t="s">
        <v>611</v>
      </c>
      <c r="B292" s="60" t="s">
        <v>859</v>
      </c>
      <c r="C292" s="59" t="s">
        <v>717</v>
      </c>
      <c r="D292" s="61" t="s">
        <v>75</v>
      </c>
      <c r="E292" s="60" t="s">
        <v>850</v>
      </c>
      <c r="F292" s="62" t="s">
        <v>772</v>
      </c>
      <c r="G292" s="60"/>
      <c r="H292" s="61" t="s">
        <v>362</v>
      </c>
      <c r="I292" s="60"/>
      <c r="J292" s="60"/>
      <c r="K292" s="60"/>
      <c r="L292" s="60"/>
      <c r="M292" s="60"/>
      <c r="N292" s="60"/>
      <c r="O292" s="60"/>
      <c r="P292" s="68"/>
      <c r="Q292" s="69"/>
      <c r="R292" s="69"/>
    </row>
    <row r="293" spans="1:18" s="63" customFormat="1" ht="15.75" customHeight="1">
      <c r="A293" s="59" t="s">
        <v>480</v>
      </c>
      <c r="B293" s="60" t="s">
        <v>861</v>
      </c>
      <c r="C293" s="59" t="s">
        <v>300</v>
      </c>
      <c r="D293" s="61" t="s">
        <v>109</v>
      </c>
      <c r="E293" s="60" t="s">
        <v>845</v>
      </c>
      <c r="F293" s="62" t="s">
        <v>772</v>
      </c>
      <c r="G293" s="60"/>
      <c r="H293" s="61" t="s">
        <v>362</v>
      </c>
      <c r="I293" s="60"/>
      <c r="J293" s="60"/>
      <c r="K293" s="60"/>
      <c r="L293" s="60"/>
      <c r="M293" s="60"/>
      <c r="N293" s="60"/>
      <c r="O293" s="60"/>
      <c r="P293" s="68"/>
      <c r="Q293" s="69"/>
      <c r="R293" s="69"/>
    </row>
    <row r="294" spans="1:18" s="63" customFormat="1" ht="15.75" customHeight="1">
      <c r="A294" s="59" t="s">
        <v>612</v>
      </c>
      <c r="B294" s="60" t="s">
        <v>861</v>
      </c>
      <c r="C294" s="59" t="s">
        <v>718</v>
      </c>
      <c r="D294" s="61" t="s">
        <v>75</v>
      </c>
      <c r="E294" s="60" t="s">
        <v>850</v>
      </c>
      <c r="F294" s="62" t="s">
        <v>772</v>
      </c>
      <c r="G294" s="60"/>
      <c r="H294" s="61" t="s">
        <v>362</v>
      </c>
      <c r="I294" s="60"/>
      <c r="J294" s="60"/>
      <c r="K294" s="60"/>
      <c r="L294" s="60"/>
      <c r="M294" s="60"/>
      <c r="N294" s="60"/>
      <c r="O294" s="60"/>
      <c r="P294" s="68"/>
      <c r="Q294" s="69"/>
      <c r="R294" s="69"/>
    </row>
    <row r="295" spans="1:18" s="63" customFormat="1" ht="15.75" customHeight="1">
      <c r="A295" s="59" t="s">
        <v>794</v>
      </c>
      <c r="B295" s="60" t="s">
        <v>930</v>
      </c>
      <c r="C295" s="59" t="s">
        <v>819</v>
      </c>
      <c r="D295" s="61" t="s">
        <v>75</v>
      </c>
      <c r="E295" s="60" t="s">
        <v>850</v>
      </c>
      <c r="F295" s="62" t="s">
        <v>772</v>
      </c>
      <c r="G295" s="60"/>
      <c r="H295" s="61" t="s">
        <v>362</v>
      </c>
      <c r="I295" s="60"/>
      <c r="J295" s="60"/>
      <c r="K295" s="60"/>
      <c r="L295" s="60"/>
      <c r="M295" s="60"/>
      <c r="N295" s="60"/>
      <c r="O295" s="60"/>
      <c r="P295" s="68"/>
      <c r="Q295" s="69"/>
      <c r="R295" s="69"/>
    </row>
    <row r="296" spans="1:18" s="63" customFormat="1" ht="15.75" customHeight="1">
      <c r="A296" s="59" t="s">
        <v>795</v>
      </c>
      <c r="B296" s="60" t="s">
        <v>910</v>
      </c>
      <c r="C296" s="59" t="s">
        <v>820</v>
      </c>
      <c r="D296" s="61" t="s">
        <v>75</v>
      </c>
      <c r="E296" s="60" t="s">
        <v>850</v>
      </c>
      <c r="F296" s="62" t="s">
        <v>772</v>
      </c>
      <c r="G296" s="60"/>
      <c r="H296" s="61" t="s">
        <v>362</v>
      </c>
      <c r="I296" s="60"/>
      <c r="J296" s="60"/>
      <c r="K296" s="60"/>
      <c r="L296" s="60"/>
      <c r="M296" s="60"/>
      <c r="N296" s="60"/>
      <c r="O296" s="60"/>
      <c r="P296" s="68"/>
      <c r="Q296" s="69"/>
      <c r="R296" s="69"/>
    </row>
    <row r="297" spans="1:18" s="63" customFormat="1" ht="15.75" customHeight="1">
      <c r="A297" s="59" t="s">
        <v>978</v>
      </c>
      <c r="B297" s="60" t="s">
        <v>859</v>
      </c>
      <c r="C297" s="59" t="s">
        <v>1318</v>
      </c>
      <c r="D297" s="61" t="s">
        <v>75</v>
      </c>
      <c r="E297" s="60" t="s">
        <v>845</v>
      </c>
      <c r="F297" s="62" t="s">
        <v>772</v>
      </c>
      <c r="G297" s="60"/>
      <c r="H297" s="61" t="s">
        <v>362</v>
      </c>
      <c r="I297" s="60"/>
      <c r="J297" s="60"/>
      <c r="K297" s="60"/>
      <c r="L297" s="60"/>
      <c r="M297" s="60"/>
      <c r="N297" s="60"/>
      <c r="O297" s="60"/>
      <c r="P297" s="68"/>
      <c r="Q297" s="69"/>
      <c r="R297" s="69"/>
    </row>
    <row r="298" spans="1:18" s="63" customFormat="1" ht="15.75" customHeight="1">
      <c r="A298" s="59" t="s">
        <v>613</v>
      </c>
      <c r="B298" s="60" t="s">
        <v>860</v>
      </c>
      <c r="C298" s="59"/>
      <c r="D298" s="61" t="s">
        <v>75</v>
      </c>
      <c r="E298" s="60" t="s">
        <v>850</v>
      </c>
      <c r="F298" s="62" t="s">
        <v>772</v>
      </c>
      <c r="G298" s="60"/>
      <c r="H298" s="61" t="s">
        <v>362</v>
      </c>
      <c r="I298" s="60"/>
      <c r="J298" s="60"/>
      <c r="K298" s="60"/>
      <c r="L298" s="60"/>
      <c r="M298" s="60"/>
      <c r="N298" s="60"/>
      <c r="O298" s="60"/>
      <c r="P298" s="68"/>
      <c r="Q298" s="69"/>
      <c r="R298" s="69"/>
    </row>
    <row r="299" spans="1:18" s="63" customFormat="1" ht="15.75" customHeight="1">
      <c r="A299" s="59" t="s">
        <v>796</v>
      </c>
      <c r="B299" s="60" t="s">
        <v>930</v>
      </c>
      <c r="C299" s="59" t="s">
        <v>821</v>
      </c>
      <c r="D299" s="61" t="s">
        <v>75</v>
      </c>
      <c r="E299" s="60" t="s">
        <v>850</v>
      </c>
      <c r="F299" s="62" t="s">
        <v>772</v>
      </c>
      <c r="G299" s="60"/>
      <c r="H299" s="61" t="s">
        <v>362</v>
      </c>
      <c r="I299" s="60"/>
      <c r="J299" s="60"/>
      <c r="K299" s="60"/>
      <c r="L299" s="60"/>
      <c r="M299" s="60"/>
      <c r="N299" s="60"/>
      <c r="O299" s="60"/>
      <c r="P299" s="68"/>
      <c r="Q299" s="69"/>
      <c r="R299" s="69"/>
    </row>
    <row r="300" spans="1:18" s="63" customFormat="1" ht="15.75" customHeight="1">
      <c r="A300" s="59" t="s">
        <v>614</v>
      </c>
      <c r="B300" s="60" t="s">
        <v>860</v>
      </c>
      <c r="C300" s="59" t="s">
        <v>719</v>
      </c>
      <c r="D300" s="61" t="s">
        <v>75</v>
      </c>
      <c r="E300" s="60" t="s">
        <v>845</v>
      </c>
      <c r="F300" s="62" t="s">
        <v>772</v>
      </c>
      <c r="G300" s="60"/>
      <c r="H300" s="61" t="s">
        <v>362</v>
      </c>
      <c r="I300" s="60"/>
      <c r="J300" s="60"/>
      <c r="K300" s="60"/>
      <c r="L300" s="60"/>
      <c r="M300" s="60"/>
      <c r="N300" s="60"/>
      <c r="O300" s="60"/>
      <c r="P300" s="68"/>
      <c r="Q300" s="69"/>
      <c r="R300" s="69"/>
    </row>
    <row r="301" spans="1:18" s="63" customFormat="1" ht="15.75" customHeight="1">
      <c r="A301" s="59" t="s">
        <v>932</v>
      </c>
      <c r="B301" s="60" t="s">
        <v>859</v>
      </c>
      <c r="C301" s="59" t="s">
        <v>551</v>
      </c>
      <c r="D301" s="61" t="s">
        <v>76</v>
      </c>
      <c r="E301" s="60" t="s">
        <v>890</v>
      </c>
      <c r="F301" s="62" t="s">
        <v>772</v>
      </c>
      <c r="G301" s="60" t="s">
        <v>1177</v>
      </c>
      <c r="H301" s="61" t="s">
        <v>362</v>
      </c>
      <c r="I301" s="60" t="s">
        <v>1178</v>
      </c>
      <c r="J301" s="60" t="s">
        <v>1132</v>
      </c>
      <c r="K301" s="60" t="s">
        <v>924</v>
      </c>
      <c r="L301" s="60" t="s">
        <v>1179</v>
      </c>
      <c r="M301" s="60" t="s">
        <v>893</v>
      </c>
      <c r="N301" s="60" t="s">
        <v>846</v>
      </c>
      <c r="O301" s="60" t="s">
        <v>1290</v>
      </c>
      <c r="P301" s="68"/>
      <c r="Q301" s="69"/>
      <c r="R301" s="69"/>
    </row>
    <row r="302" spans="1:18" s="63" customFormat="1" ht="15.75" customHeight="1">
      <c r="A302" s="59" t="s">
        <v>615</v>
      </c>
      <c r="B302" s="60" t="s">
        <v>910</v>
      </c>
      <c r="C302" s="59" t="s">
        <v>720</v>
      </c>
      <c r="D302" s="61" t="s">
        <v>75</v>
      </c>
      <c r="E302" s="60" t="s">
        <v>850</v>
      </c>
      <c r="F302" s="62" t="s">
        <v>772</v>
      </c>
      <c r="G302" s="60"/>
      <c r="H302" s="61" t="s">
        <v>362</v>
      </c>
      <c r="I302" s="60"/>
      <c r="J302" s="60"/>
      <c r="K302" s="60"/>
      <c r="L302" s="60"/>
      <c r="M302" s="60"/>
      <c r="N302" s="60"/>
      <c r="O302" s="60"/>
      <c r="P302" s="68"/>
      <c r="Q302" s="69"/>
      <c r="R302" s="69"/>
    </row>
    <row r="303" spans="1:18" s="63" customFormat="1" ht="15.75" customHeight="1">
      <c r="A303" s="59" t="s">
        <v>440</v>
      </c>
      <c r="B303" s="60" t="s">
        <v>861</v>
      </c>
      <c r="C303" s="59" t="s">
        <v>415</v>
      </c>
      <c r="D303" s="61" t="s">
        <v>109</v>
      </c>
      <c r="E303" s="60" t="s">
        <v>845</v>
      </c>
      <c r="F303" s="62" t="s">
        <v>772</v>
      </c>
      <c r="G303" s="60"/>
      <c r="H303" s="61" t="s">
        <v>362</v>
      </c>
      <c r="I303" s="60"/>
      <c r="J303" s="60"/>
      <c r="K303" s="60"/>
      <c r="L303" s="60"/>
      <c r="M303" s="60"/>
      <c r="N303" s="60"/>
      <c r="O303" s="60"/>
      <c r="P303" s="68"/>
      <c r="Q303" s="69"/>
      <c r="R303" s="69"/>
    </row>
    <row r="304" spans="1:18" s="63" customFormat="1" ht="15.75" customHeight="1">
      <c r="A304" s="59" t="s">
        <v>441</v>
      </c>
      <c r="B304" s="60" t="s">
        <v>861</v>
      </c>
      <c r="C304" s="59" t="s">
        <v>301</v>
      </c>
      <c r="D304" s="61" t="s">
        <v>109</v>
      </c>
      <c r="E304" s="60" t="s">
        <v>850</v>
      </c>
      <c r="F304" s="62" t="s">
        <v>772</v>
      </c>
      <c r="G304" s="60"/>
      <c r="H304" s="61" t="s">
        <v>362</v>
      </c>
      <c r="I304" s="60"/>
      <c r="J304" s="60"/>
      <c r="K304" s="60"/>
      <c r="L304" s="60"/>
      <c r="M304" s="60"/>
      <c r="N304" s="60"/>
      <c r="O304" s="60"/>
      <c r="P304" s="68"/>
      <c r="Q304" s="69"/>
      <c r="R304" s="69"/>
    </row>
    <row r="305" spans="1:18" s="63" customFormat="1" ht="15.75" customHeight="1">
      <c r="A305" s="59" t="s">
        <v>481</v>
      </c>
      <c r="B305" s="60" t="s">
        <v>860</v>
      </c>
      <c r="C305" s="59" t="s">
        <v>511</v>
      </c>
      <c r="D305" s="61" t="s">
        <v>109</v>
      </c>
      <c r="E305" s="60" t="s">
        <v>845</v>
      </c>
      <c r="F305" s="62" t="s">
        <v>772</v>
      </c>
      <c r="G305" s="60"/>
      <c r="H305" s="61" t="s">
        <v>362</v>
      </c>
      <c r="I305" s="60"/>
      <c r="J305" s="60"/>
      <c r="K305" s="60"/>
      <c r="L305" s="60"/>
      <c r="M305" s="60"/>
      <c r="N305" s="60"/>
      <c r="O305" s="60"/>
      <c r="P305" s="68"/>
      <c r="Q305" s="69"/>
      <c r="R305" s="69"/>
    </row>
    <row r="306" spans="1:18" s="63" customFormat="1" ht="15.75" customHeight="1">
      <c r="A306" s="59" t="s">
        <v>1009</v>
      </c>
      <c r="B306" s="60" t="s">
        <v>861</v>
      </c>
      <c r="C306" s="59" t="s">
        <v>1335</v>
      </c>
      <c r="D306" s="61" t="s">
        <v>109</v>
      </c>
      <c r="E306" s="60" t="s">
        <v>850</v>
      </c>
      <c r="F306" s="62" t="s">
        <v>772</v>
      </c>
      <c r="G306" s="60"/>
      <c r="H306" s="61" t="s">
        <v>362</v>
      </c>
      <c r="I306" s="60"/>
      <c r="J306" s="60"/>
      <c r="K306" s="60"/>
      <c r="L306" s="60"/>
      <c r="M306" s="60"/>
      <c r="N306" s="60"/>
      <c r="O306" s="60"/>
      <c r="P306" s="68"/>
      <c r="Q306" s="69"/>
      <c r="R306" s="69"/>
    </row>
    <row r="307" spans="1:18" s="63" customFormat="1" ht="15.75" customHeight="1">
      <c r="A307" s="59" t="s">
        <v>937</v>
      </c>
      <c r="B307" s="60" t="s">
        <v>899</v>
      </c>
      <c r="C307" s="59" t="s">
        <v>1283</v>
      </c>
      <c r="D307" s="61" t="s">
        <v>77</v>
      </c>
      <c r="E307" s="60" t="s">
        <v>905</v>
      </c>
      <c r="F307" s="62" t="s">
        <v>772</v>
      </c>
      <c r="G307" s="60"/>
      <c r="H307" s="61" t="s">
        <v>1419</v>
      </c>
      <c r="I307" s="60"/>
      <c r="J307" s="60"/>
      <c r="K307" s="60"/>
      <c r="L307" s="60"/>
      <c r="M307" s="60"/>
      <c r="N307" s="60"/>
      <c r="O307" s="60"/>
      <c r="P307" s="68"/>
      <c r="Q307" s="69"/>
      <c r="R307" s="69"/>
    </row>
    <row r="308" spans="1:18" s="63" customFormat="1" ht="15.75" customHeight="1">
      <c r="A308" s="59" t="s">
        <v>399</v>
      </c>
      <c r="B308" s="60" t="s">
        <v>901</v>
      </c>
      <c r="C308" s="59" t="s">
        <v>1275</v>
      </c>
      <c r="D308" s="61" t="s">
        <v>77</v>
      </c>
      <c r="E308" s="60" t="s">
        <v>922</v>
      </c>
      <c r="F308" s="62" t="s">
        <v>772</v>
      </c>
      <c r="G308" s="60"/>
      <c r="H308" s="61" t="s">
        <v>1419</v>
      </c>
      <c r="I308" s="60"/>
      <c r="J308" s="60"/>
      <c r="K308" s="60"/>
      <c r="L308" s="60"/>
      <c r="M308" s="60"/>
      <c r="N308" s="60"/>
      <c r="O308" s="60"/>
      <c r="P308" s="68"/>
      <c r="Q308" s="69"/>
      <c r="R308" s="69"/>
    </row>
    <row r="309" spans="1:18" s="63" customFormat="1" ht="15.75" customHeight="1">
      <c r="A309" s="59" t="s">
        <v>400</v>
      </c>
      <c r="B309" s="60" t="s">
        <v>903</v>
      </c>
      <c r="C309" s="59" t="s">
        <v>1276</v>
      </c>
      <c r="D309" s="61" t="s">
        <v>77</v>
      </c>
      <c r="E309" s="60" t="s">
        <v>926</v>
      </c>
      <c r="F309" s="62" t="s">
        <v>772</v>
      </c>
      <c r="G309" s="60"/>
      <c r="H309" s="61" t="s">
        <v>1419</v>
      </c>
      <c r="I309" s="60"/>
      <c r="J309" s="60"/>
      <c r="K309" s="60"/>
      <c r="L309" s="60"/>
      <c r="M309" s="60"/>
      <c r="N309" s="60"/>
      <c r="O309" s="60"/>
      <c r="P309" s="68"/>
      <c r="Q309" s="69"/>
      <c r="R309" s="69"/>
    </row>
    <row r="310" spans="1:18" s="63" customFormat="1" ht="15.75" customHeight="1">
      <c r="A310" s="59" t="s">
        <v>908</v>
      </c>
      <c r="B310" s="60" t="s">
        <v>860</v>
      </c>
      <c r="C310" s="59" t="s">
        <v>1277</v>
      </c>
      <c r="D310" s="61" t="s">
        <v>77</v>
      </c>
      <c r="E310" s="60" t="s">
        <v>900</v>
      </c>
      <c r="F310" s="62" t="s">
        <v>772</v>
      </c>
      <c r="G310" s="60"/>
      <c r="H310" s="61" t="s">
        <v>1419</v>
      </c>
      <c r="I310" s="60"/>
      <c r="J310" s="60"/>
      <c r="K310" s="60"/>
      <c r="L310" s="60"/>
      <c r="M310" s="60"/>
      <c r="N310" s="60"/>
      <c r="O310" s="60"/>
      <c r="P310" s="68"/>
      <c r="Q310" s="69"/>
      <c r="R310" s="69"/>
    </row>
    <row r="311" spans="1:18" s="63" customFormat="1" ht="15.75" customHeight="1">
      <c r="A311" s="59" t="s">
        <v>966</v>
      </c>
      <c r="B311" s="60" t="s">
        <v>899</v>
      </c>
      <c r="C311" s="59"/>
      <c r="D311" s="61" t="s">
        <v>77</v>
      </c>
      <c r="E311" s="60" t="s">
        <v>900</v>
      </c>
      <c r="F311" s="62" t="s">
        <v>772</v>
      </c>
      <c r="G311" s="60"/>
      <c r="H311" s="61" t="s">
        <v>1419</v>
      </c>
      <c r="I311" s="60"/>
      <c r="J311" s="60"/>
      <c r="K311" s="60"/>
      <c r="L311" s="60"/>
      <c r="M311" s="60"/>
      <c r="N311" s="60"/>
      <c r="O311" s="60"/>
      <c r="P311" s="68"/>
      <c r="Q311" s="69"/>
      <c r="R311" s="69"/>
    </row>
    <row r="312" spans="1:18" s="63" customFormat="1" ht="15.75" customHeight="1">
      <c r="A312" s="59" t="s">
        <v>797</v>
      </c>
      <c r="B312" s="60" t="s">
        <v>859</v>
      </c>
      <c r="C312" s="59" t="s">
        <v>822</v>
      </c>
      <c r="D312" s="61" t="s">
        <v>109</v>
      </c>
      <c r="E312" s="60" t="s">
        <v>850</v>
      </c>
      <c r="F312" s="62" t="s">
        <v>772</v>
      </c>
      <c r="G312" s="60"/>
      <c r="H312" s="61" t="s">
        <v>362</v>
      </c>
      <c r="I312" s="60"/>
      <c r="J312" s="60"/>
      <c r="K312" s="60"/>
      <c r="L312" s="60"/>
      <c r="M312" s="60"/>
      <c r="N312" s="60"/>
      <c r="O312" s="60"/>
      <c r="P312" s="68"/>
      <c r="Q312" s="69"/>
      <c r="R312" s="69"/>
    </row>
    <row r="313" spans="1:18" s="63" customFormat="1" ht="15.75" customHeight="1">
      <c r="A313" s="59" t="s">
        <v>616</v>
      </c>
      <c r="B313" s="60" t="s">
        <v>901</v>
      </c>
      <c r="C313" s="59" t="s">
        <v>721</v>
      </c>
      <c r="D313" s="61" t="s">
        <v>75</v>
      </c>
      <c r="E313" s="60" t="s">
        <v>850</v>
      </c>
      <c r="F313" s="62" t="s">
        <v>772</v>
      </c>
      <c r="G313" s="60"/>
      <c r="H313" s="61" t="s">
        <v>362</v>
      </c>
      <c r="I313" s="60"/>
      <c r="J313" s="60"/>
      <c r="K313" s="60"/>
      <c r="L313" s="60"/>
      <c r="M313" s="60"/>
      <c r="N313" s="60"/>
      <c r="O313" s="60"/>
      <c r="P313" s="68"/>
      <c r="Q313" s="69"/>
      <c r="R313" s="69"/>
    </row>
    <row r="314" spans="1:18" s="63" customFormat="1" ht="15.75" customHeight="1">
      <c r="A314" s="59" t="s">
        <v>179</v>
      </c>
      <c r="B314" s="60" t="s">
        <v>857</v>
      </c>
      <c r="C314" s="59" t="s">
        <v>197</v>
      </c>
      <c r="D314" s="61" t="s">
        <v>75</v>
      </c>
      <c r="E314" s="60" t="s">
        <v>845</v>
      </c>
      <c r="F314" s="62" t="s">
        <v>772</v>
      </c>
      <c r="G314" s="60" t="s">
        <v>1126</v>
      </c>
      <c r="H314" s="61" t="s">
        <v>362</v>
      </c>
      <c r="I314" s="60" t="s">
        <v>1180</v>
      </c>
      <c r="J314" s="60" t="s">
        <v>1132</v>
      </c>
      <c r="K314" s="60"/>
      <c r="L314" s="60" t="s">
        <v>871</v>
      </c>
      <c r="M314" s="60" t="s">
        <v>844</v>
      </c>
      <c r="N314" s="60" t="s">
        <v>846</v>
      </c>
      <c r="O314" s="60" t="s">
        <v>1125</v>
      </c>
      <c r="P314" s="68"/>
      <c r="Q314" s="69"/>
      <c r="R314" s="69"/>
    </row>
    <row r="315" spans="1:18" s="63" customFormat="1" ht="15.75" customHeight="1">
      <c r="A315" s="59" t="s">
        <v>1050</v>
      </c>
      <c r="B315" s="60" t="s">
        <v>860</v>
      </c>
      <c r="C315" s="59" t="s">
        <v>1094</v>
      </c>
      <c r="D315" s="61" t="s">
        <v>109</v>
      </c>
      <c r="E315" s="60" t="s">
        <v>850</v>
      </c>
      <c r="F315" s="62" t="s">
        <v>772</v>
      </c>
      <c r="G315" s="60"/>
      <c r="H315" s="61" t="s">
        <v>362</v>
      </c>
      <c r="I315" s="60"/>
      <c r="J315" s="60"/>
      <c r="K315" s="60"/>
      <c r="L315" s="60"/>
      <c r="M315" s="60"/>
      <c r="N315" s="60"/>
      <c r="O315" s="60"/>
      <c r="P315" s="68"/>
      <c r="Q315" s="69"/>
      <c r="R315" s="69"/>
    </row>
    <row r="316" spans="1:18" s="63" customFormat="1" ht="15.75" customHeight="1">
      <c r="A316" s="59" t="s">
        <v>1051</v>
      </c>
      <c r="B316" s="60" t="s">
        <v>860</v>
      </c>
      <c r="C316" s="59" t="s">
        <v>1094</v>
      </c>
      <c r="D316" s="61" t="s">
        <v>109</v>
      </c>
      <c r="E316" s="60" t="s">
        <v>850</v>
      </c>
      <c r="F316" s="62" t="s">
        <v>772</v>
      </c>
      <c r="G316" s="60"/>
      <c r="H316" s="61" t="s">
        <v>362</v>
      </c>
      <c r="I316" s="60"/>
      <c r="J316" s="60"/>
      <c r="K316" s="60"/>
      <c r="L316" s="60"/>
      <c r="M316" s="60"/>
      <c r="N316" s="60"/>
      <c r="O316" s="60"/>
      <c r="P316" s="68"/>
      <c r="Q316" s="69"/>
      <c r="R316" s="69"/>
    </row>
    <row r="317" spans="1:18" s="63" customFormat="1" ht="15.75" customHeight="1">
      <c r="A317" s="59" t="s">
        <v>1052</v>
      </c>
      <c r="B317" s="60" t="s">
        <v>860</v>
      </c>
      <c r="C317" s="59" t="s">
        <v>1095</v>
      </c>
      <c r="D317" s="61" t="s">
        <v>75</v>
      </c>
      <c r="E317" s="60" t="s">
        <v>845</v>
      </c>
      <c r="F317" s="62" t="s">
        <v>772</v>
      </c>
      <c r="G317" s="60"/>
      <c r="H317" s="61" t="s">
        <v>362</v>
      </c>
      <c r="I317" s="60"/>
      <c r="J317" s="60"/>
      <c r="K317" s="60"/>
      <c r="L317" s="60"/>
      <c r="M317" s="60"/>
      <c r="N317" s="60"/>
      <c r="O317" s="60"/>
      <c r="P317" s="68"/>
      <c r="Q317" s="69"/>
      <c r="R317" s="69"/>
    </row>
    <row r="318" spans="1:18" s="63" customFormat="1" ht="15.75" customHeight="1">
      <c r="A318" s="59" t="s">
        <v>79</v>
      </c>
      <c r="B318" s="60" t="s">
        <v>860</v>
      </c>
      <c r="C318" s="59"/>
      <c r="D318" s="61" t="s">
        <v>77</v>
      </c>
      <c r="E318" s="60" t="s">
        <v>900</v>
      </c>
      <c r="F318" s="62" t="s">
        <v>772</v>
      </c>
      <c r="G318" s="60"/>
      <c r="H318" s="61" t="s">
        <v>1419</v>
      </c>
      <c r="I318" s="60"/>
      <c r="J318" s="60"/>
      <c r="K318" s="60"/>
      <c r="L318" s="60"/>
      <c r="M318" s="60"/>
      <c r="N318" s="60" t="s">
        <v>846</v>
      </c>
      <c r="O318" s="60"/>
      <c r="P318" s="68"/>
      <c r="Q318" s="69"/>
      <c r="R318" s="69"/>
    </row>
    <row r="319" spans="1:18" s="63" customFormat="1" ht="15.75" customHeight="1">
      <c r="A319" s="59" t="s">
        <v>365</v>
      </c>
      <c r="B319" s="60" t="s">
        <v>857</v>
      </c>
      <c r="C319" s="59"/>
      <c r="D319" s="61" t="s">
        <v>77</v>
      </c>
      <c r="E319" s="60" t="s">
        <v>900</v>
      </c>
      <c r="F319" s="62" t="s">
        <v>772</v>
      </c>
      <c r="G319" s="60" t="s">
        <v>1164</v>
      </c>
      <c r="H319" s="61" t="s">
        <v>1419</v>
      </c>
      <c r="I319" s="60" t="s">
        <v>1158</v>
      </c>
      <c r="J319" s="60" t="s">
        <v>1125</v>
      </c>
      <c r="K319" s="60"/>
      <c r="L319" s="60" t="s">
        <v>909</v>
      </c>
      <c r="M319" s="60" t="s">
        <v>907</v>
      </c>
      <c r="N319" s="60" t="s">
        <v>846</v>
      </c>
      <c r="O319" s="60" t="s">
        <v>1125</v>
      </c>
      <c r="P319" s="68"/>
      <c r="Q319" s="69"/>
      <c r="R319" s="69"/>
    </row>
    <row r="320" spans="1:18" s="63" customFormat="1" ht="15.75" customHeight="1">
      <c r="A320" s="59" t="s">
        <v>617</v>
      </c>
      <c r="B320" s="60" t="s">
        <v>861</v>
      </c>
      <c r="C320" s="59" t="s">
        <v>722</v>
      </c>
      <c r="D320" s="61" t="s">
        <v>75</v>
      </c>
      <c r="E320" s="60" t="s">
        <v>850</v>
      </c>
      <c r="F320" s="62" t="s">
        <v>772</v>
      </c>
      <c r="G320" s="60"/>
      <c r="H320" s="61" t="s">
        <v>362</v>
      </c>
      <c r="I320" s="60"/>
      <c r="J320" s="60"/>
      <c r="K320" s="60"/>
      <c r="L320" s="60"/>
      <c r="M320" s="60"/>
      <c r="N320" s="60"/>
      <c r="O320" s="60"/>
      <c r="P320" s="68"/>
      <c r="Q320" s="69"/>
      <c r="R320" s="69"/>
    </row>
    <row r="321" spans="1:18" s="63" customFormat="1" ht="15.75" customHeight="1">
      <c r="A321" s="59" t="s">
        <v>994</v>
      </c>
      <c r="B321" s="60" t="s">
        <v>899</v>
      </c>
      <c r="C321" s="59" t="s">
        <v>1242</v>
      </c>
      <c r="D321" s="61" t="s">
        <v>85</v>
      </c>
      <c r="E321" s="60" t="s">
        <v>1369</v>
      </c>
      <c r="F321" s="62" t="s">
        <v>772</v>
      </c>
      <c r="G321" s="60"/>
      <c r="H321" s="61" t="s">
        <v>362</v>
      </c>
      <c r="I321" s="60"/>
      <c r="J321" s="60"/>
      <c r="K321" s="60"/>
      <c r="L321" s="60"/>
      <c r="M321" s="60"/>
      <c r="N321" s="60"/>
      <c r="O321" s="60"/>
      <c r="P321" s="68"/>
      <c r="Q321" s="69"/>
      <c r="R321" s="69"/>
    </row>
    <row r="322" spans="1:18" s="63" customFormat="1" ht="15.75" customHeight="1">
      <c r="A322" s="59" t="s">
        <v>442</v>
      </c>
      <c r="B322" s="60" t="s">
        <v>859</v>
      </c>
      <c r="C322" s="59" t="s">
        <v>416</v>
      </c>
      <c r="D322" s="61" t="s">
        <v>109</v>
      </c>
      <c r="E322" s="60" t="s">
        <v>845</v>
      </c>
      <c r="F322" s="62" t="s">
        <v>772</v>
      </c>
      <c r="G322" s="60"/>
      <c r="H322" s="61" t="s">
        <v>362</v>
      </c>
      <c r="I322" s="60"/>
      <c r="J322" s="60"/>
      <c r="K322" s="60"/>
      <c r="L322" s="60"/>
      <c r="M322" s="60"/>
      <c r="N322" s="60"/>
      <c r="O322" s="60"/>
      <c r="P322" s="68"/>
      <c r="Q322" s="69"/>
      <c r="R322" s="69"/>
    </row>
    <row r="323" spans="1:18" s="63" customFormat="1" ht="15.75" customHeight="1">
      <c r="A323" s="59" t="s">
        <v>1053</v>
      </c>
      <c r="B323" s="60" t="s">
        <v>1363</v>
      </c>
      <c r="C323" s="59" t="s">
        <v>364</v>
      </c>
      <c r="D323" s="61" t="s">
        <v>109</v>
      </c>
      <c r="E323" s="60" t="s">
        <v>845</v>
      </c>
      <c r="F323" s="62" t="s">
        <v>772</v>
      </c>
      <c r="G323" s="60" t="s">
        <v>1387</v>
      </c>
      <c r="H323" s="61" t="s">
        <v>362</v>
      </c>
      <c r="I323" s="60" t="s">
        <v>1158</v>
      </c>
      <c r="J323" s="60" t="s">
        <v>1125</v>
      </c>
      <c r="K323" s="60"/>
      <c r="L323" s="60"/>
      <c r="M323" s="60"/>
      <c r="N323" s="60"/>
      <c r="O323" s="60" t="s">
        <v>1125</v>
      </c>
      <c r="P323" s="68"/>
      <c r="Q323" s="69"/>
      <c r="R323" s="69"/>
    </row>
    <row r="324" spans="1:18" s="63" customFormat="1" ht="15.75" customHeight="1">
      <c r="A324" s="59" t="s">
        <v>180</v>
      </c>
      <c r="B324" s="60" t="s">
        <v>857</v>
      </c>
      <c r="C324" s="59" t="s">
        <v>198</v>
      </c>
      <c r="D324" s="61" t="s">
        <v>109</v>
      </c>
      <c r="E324" s="60" t="s">
        <v>850</v>
      </c>
      <c r="F324" s="62" t="s">
        <v>772</v>
      </c>
      <c r="G324" s="60"/>
      <c r="H324" s="61" t="s">
        <v>362</v>
      </c>
      <c r="I324" s="60"/>
      <c r="J324" s="60"/>
      <c r="K324" s="60"/>
      <c r="L324" s="60"/>
      <c r="M324" s="60"/>
      <c r="N324" s="60"/>
      <c r="O324" s="60"/>
      <c r="P324" s="68"/>
      <c r="Q324" s="69"/>
      <c r="R324" s="69"/>
    </row>
    <row r="325" spans="1:18" s="63" customFormat="1" ht="15.75" customHeight="1">
      <c r="A325" s="59" t="s">
        <v>618</v>
      </c>
      <c r="B325" s="60" t="s">
        <v>910</v>
      </c>
      <c r="C325" s="59" t="s">
        <v>723</v>
      </c>
      <c r="D325" s="61" t="s">
        <v>75</v>
      </c>
      <c r="E325" s="60" t="s">
        <v>850</v>
      </c>
      <c r="F325" s="62" t="s">
        <v>772</v>
      </c>
      <c r="G325" s="60"/>
      <c r="H325" s="61" t="s">
        <v>362</v>
      </c>
      <c r="I325" s="60"/>
      <c r="J325" s="60"/>
      <c r="K325" s="60"/>
      <c r="L325" s="60"/>
      <c r="M325" s="60"/>
      <c r="N325" s="60"/>
      <c r="O325" s="60"/>
      <c r="P325" s="68"/>
      <c r="Q325" s="69"/>
      <c r="R325" s="69"/>
    </row>
    <row r="326" spans="1:18" s="63" customFormat="1" ht="15.75" customHeight="1">
      <c r="A326" s="59" t="s">
        <v>1054</v>
      </c>
      <c r="B326" s="60" t="s">
        <v>859</v>
      </c>
      <c r="C326" s="59"/>
      <c r="D326" s="61" t="s">
        <v>109</v>
      </c>
      <c r="E326" s="60" t="s">
        <v>845</v>
      </c>
      <c r="F326" s="62" t="s">
        <v>772</v>
      </c>
      <c r="G326" s="60" t="s">
        <v>1167</v>
      </c>
      <c r="H326" s="61" t="s">
        <v>362</v>
      </c>
      <c r="I326" s="60" t="s">
        <v>1211</v>
      </c>
      <c r="J326" s="60" t="s">
        <v>1132</v>
      </c>
      <c r="K326" s="60"/>
      <c r="L326" s="60" t="s">
        <v>1411</v>
      </c>
      <c r="M326" s="60" t="s">
        <v>844</v>
      </c>
      <c r="N326" s="60" t="s">
        <v>846</v>
      </c>
      <c r="O326" s="60" t="s">
        <v>1125</v>
      </c>
      <c r="P326" s="68"/>
      <c r="Q326" s="69"/>
      <c r="R326" s="69"/>
    </row>
    <row r="327" spans="1:18" s="63" customFormat="1" ht="15.75" customHeight="1">
      <c r="A327" s="59" t="s">
        <v>482</v>
      </c>
      <c r="B327" s="60" t="s">
        <v>861</v>
      </c>
      <c r="C327" s="59" t="s">
        <v>302</v>
      </c>
      <c r="D327" s="61" t="s">
        <v>109</v>
      </c>
      <c r="E327" s="60" t="s">
        <v>845</v>
      </c>
      <c r="F327" s="62" t="s">
        <v>772</v>
      </c>
      <c r="G327" s="60"/>
      <c r="H327" s="61" t="s">
        <v>362</v>
      </c>
      <c r="I327" s="60"/>
      <c r="J327" s="60"/>
      <c r="K327" s="60"/>
      <c r="L327" s="60"/>
      <c r="M327" s="60"/>
      <c r="N327" s="60"/>
      <c r="O327" s="60"/>
      <c r="P327" s="68"/>
      <c r="Q327" s="69"/>
      <c r="R327" s="69"/>
    </row>
    <row r="328" spans="1:18" s="63" customFormat="1" ht="15.75" customHeight="1">
      <c r="A328" s="59" t="s">
        <v>836</v>
      </c>
      <c r="B328" s="60" t="s">
        <v>857</v>
      </c>
      <c r="C328" s="59" t="s">
        <v>1305</v>
      </c>
      <c r="D328" s="61" t="s">
        <v>104</v>
      </c>
      <c r="E328" s="60" t="s">
        <v>1306</v>
      </c>
      <c r="F328" s="62" t="s">
        <v>772</v>
      </c>
      <c r="G328" s="60" t="s">
        <v>1181</v>
      </c>
      <c r="H328" s="61" t="s">
        <v>362</v>
      </c>
      <c r="I328" s="60" t="s">
        <v>1182</v>
      </c>
      <c r="J328" s="60" t="s">
        <v>1125</v>
      </c>
      <c r="K328" s="60" t="s">
        <v>1137</v>
      </c>
      <c r="L328" s="60" t="s">
        <v>1183</v>
      </c>
      <c r="M328" s="60" t="s">
        <v>902</v>
      </c>
      <c r="N328" s="60" t="s">
        <v>846</v>
      </c>
      <c r="O328" s="60" t="s">
        <v>1291</v>
      </c>
      <c r="P328" s="68"/>
      <c r="Q328" s="69"/>
      <c r="R328" s="69"/>
    </row>
    <row r="329" spans="1:18" s="63" customFormat="1" ht="15.75" customHeight="1">
      <c r="A329" s="59" t="s">
        <v>342</v>
      </c>
      <c r="B329" s="60" t="s">
        <v>860</v>
      </c>
      <c r="C329" s="59" t="s">
        <v>271</v>
      </c>
      <c r="D329" s="61" t="s">
        <v>76</v>
      </c>
      <c r="E329" s="60" t="s">
        <v>845</v>
      </c>
      <c r="F329" s="62" t="s">
        <v>772</v>
      </c>
      <c r="G329" s="60"/>
      <c r="H329" s="61" t="s">
        <v>362</v>
      </c>
      <c r="I329" s="60"/>
      <c r="J329" s="60"/>
      <c r="K329" s="60"/>
      <c r="L329" s="60"/>
      <c r="M329" s="60"/>
      <c r="N329" s="60"/>
      <c r="O329" s="60"/>
      <c r="P329" s="68"/>
      <c r="Q329" s="69"/>
      <c r="R329" s="69"/>
    </row>
    <row r="330" spans="1:18" s="63" customFormat="1" ht="15.75" customHeight="1">
      <c r="A330" s="59" t="s">
        <v>181</v>
      </c>
      <c r="B330" s="60" t="s">
        <v>857</v>
      </c>
      <c r="C330" s="59" t="s">
        <v>199</v>
      </c>
      <c r="D330" s="61" t="s">
        <v>109</v>
      </c>
      <c r="E330" s="60" t="s">
        <v>845</v>
      </c>
      <c r="F330" s="62" t="s">
        <v>772</v>
      </c>
      <c r="G330" s="60"/>
      <c r="H330" s="61" t="s">
        <v>362</v>
      </c>
      <c r="I330" s="60"/>
      <c r="J330" s="60"/>
      <c r="K330" s="60"/>
      <c r="L330" s="60"/>
      <c r="M330" s="60"/>
      <c r="N330" s="60"/>
      <c r="O330" s="60"/>
      <c r="P330" s="68"/>
      <c r="Q330" s="69"/>
      <c r="R330" s="69"/>
    </row>
    <row r="331" spans="1:18" s="63" customFormat="1" ht="15.75" customHeight="1">
      <c r="A331" s="59" t="s">
        <v>619</v>
      </c>
      <c r="B331" s="60" t="s">
        <v>861</v>
      </c>
      <c r="C331" s="59" t="s">
        <v>724</v>
      </c>
      <c r="D331" s="61" t="s">
        <v>75</v>
      </c>
      <c r="E331" s="60" t="s">
        <v>850</v>
      </c>
      <c r="F331" s="62" t="s">
        <v>772</v>
      </c>
      <c r="G331" s="60"/>
      <c r="H331" s="61" t="s">
        <v>362</v>
      </c>
      <c r="I331" s="60"/>
      <c r="J331" s="60"/>
      <c r="K331" s="60"/>
      <c r="L331" s="60"/>
      <c r="M331" s="60"/>
      <c r="N331" s="60"/>
      <c r="O331" s="60"/>
      <c r="P331" s="68"/>
      <c r="Q331" s="69"/>
      <c r="R331" s="69"/>
    </row>
    <row r="332" spans="1:18" s="63" customFormat="1" ht="15.75" customHeight="1">
      <c r="A332" s="59" t="s">
        <v>944</v>
      </c>
      <c r="B332" s="60" t="s">
        <v>859</v>
      </c>
      <c r="C332" s="59" t="s">
        <v>525</v>
      </c>
      <c r="D332" s="61" t="s">
        <v>76</v>
      </c>
      <c r="E332" s="60" t="s">
        <v>919</v>
      </c>
      <c r="F332" s="62" t="s">
        <v>772</v>
      </c>
      <c r="G332" s="60" t="s">
        <v>1184</v>
      </c>
      <c r="H332" s="61" t="s">
        <v>362</v>
      </c>
      <c r="I332" s="60" t="s">
        <v>1182</v>
      </c>
      <c r="J332" s="60" t="s">
        <v>1125</v>
      </c>
      <c r="K332" s="60" t="s">
        <v>924</v>
      </c>
      <c r="L332" s="60" t="s">
        <v>1165</v>
      </c>
      <c r="M332" s="60" t="s">
        <v>904</v>
      </c>
      <c r="N332" s="60" t="s">
        <v>846</v>
      </c>
      <c r="O332" s="60" t="s">
        <v>1125</v>
      </c>
      <c r="P332" s="68"/>
      <c r="Q332" s="69"/>
      <c r="R332" s="69"/>
    </row>
    <row r="333" spans="1:18" s="63" customFormat="1" ht="15.75" customHeight="1">
      <c r="A333" s="59" t="s">
        <v>943</v>
      </c>
      <c r="B333" s="60" t="s">
        <v>861</v>
      </c>
      <c r="C333" s="59" t="s">
        <v>526</v>
      </c>
      <c r="D333" s="61" t="s">
        <v>76</v>
      </c>
      <c r="E333" s="60" t="s">
        <v>919</v>
      </c>
      <c r="F333" s="62" t="s">
        <v>772</v>
      </c>
      <c r="G333" s="60"/>
      <c r="H333" s="61" t="s">
        <v>362</v>
      </c>
      <c r="I333" s="60"/>
      <c r="J333" s="60"/>
      <c r="K333" s="60"/>
      <c r="L333" s="60"/>
      <c r="M333" s="60"/>
      <c r="N333" s="60"/>
      <c r="O333" s="60"/>
      <c r="P333" s="68"/>
      <c r="Q333" s="69"/>
      <c r="R333" s="69"/>
    </row>
    <row r="334" spans="1:18" s="63" customFormat="1" ht="15.75" customHeight="1">
      <c r="A334" s="59" t="s">
        <v>531</v>
      </c>
      <c r="B334" s="60" t="s">
        <v>861</v>
      </c>
      <c r="C334" s="59" t="s">
        <v>532</v>
      </c>
      <c r="D334" s="61" t="s">
        <v>76</v>
      </c>
      <c r="E334" s="60" t="s">
        <v>919</v>
      </c>
      <c r="F334" s="62" t="s">
        <v>772</v>
      </c>
      <c r="G334" s="60"/>
      <c r="H334" s="61" t="s">
        <v>362</v>
      </c>
      <c r="I334" s="60"/>
      <c r="J334" s="60"/>
      <c r="K334" s="60"/>
      <c r="L334" s="60"/>
      <c r="M334" s="60"/>
      <c r="N334" s="60"/>
      <c r="O334" s="60"/>
      <c r="P334" s="68"/>
      <c r="Q334" s="69"/>
      <c r="R334" s="69"/>
    </row>
    <row r="335" spans="1:18" s="63" customFormat="1" ht="15.75" customHeight="1">
      <c r="A335" s="59" t="s">
        <v>80</v>
      </c>
      <c r="B335" s="60" t="s">
        <v>860</v>
      </c>
      <c r="C335" s="59" t="s">
        <v>366</v>
      </c>
      <c r="D335" s="61" t="s">
        <v>77</v>
      </c>
      <c r="E335" s="60" t="s">
        <v>900</v>
      </c>
      <c r="F335" s="62" t="s">
        <v>772</v>
      </c>
      <c r="G335" s="60"/>
      <c r="H335" s="61" t="s">
        <v>362</v>
      </c>
      <c r="I335" s="60"/>
      <c r="J335" s="60"/>
      <c r="K335" s="60"/>
      <c r="L335" s="60"/>
      <c r="M335" s="60"/>
      <c r="N335" s="60"/>
      <c r="O335" s="60"/>
      <c r="P335" s="68"/>
      <c r="Q335" s="69"/>
      <c r="R335" s="69"/>
    </row>
    <row r="336" spans="1:18" s="63" customFormat="1" ht="15.75" customHeight="1">
      <c r="A336" s="59" t="s">
        <v>798</v>
      </c>
      <c r="B336" s="60" t="s">
        <v>860</v>
      </c>
      <c r="C336" s="59" t="s">
        <v>823</v>
      </c>
      <c r="D336" s="61" t="s">
        <v>75</v>
      </c>
      <c r="E336" s="60"/>
      <c r="F336" s="62" t="s">
        <v>772</v>
      </c>
      <c r="G336" s="60"/>
      <c r="H336" s="61" t="s">
        <v>362</v>
      </c>
      <c r="I336" s="60"/>
      <c r="J336" s="60"/>
      <c r="K336" s="60"/>
      <c r="L336" s="60"/>
      <c r="M336" s="60"/>
      <c r="N336" s="60"/>
      <c r="O336" s="60"/>
      <c r="P336" s="68"/>
      <c r="Q336" s="69"/>
      <c r="R336" s="69"/>
    </row>
    <row r="337" spans="1:18" s="63" customFormat="1" ht="15.75" customHeight="1">
      <c r="A337" s="59" t="s">
        <v>966</v>
      </c>
      <c r="B337" s="60" t="s">
        <v>899</v>
      </c>
      <c r="C337" s="59" t="s">
        <v>1309</v>
      </c>
      <c r="D337" s="61" t="s">
        <v>77</v>
      </c>
      <c r="E337" s="60" t="s">
        <v>900</v>
      </c>
      <c r="F337" s="62" t="s">
        <v>772</v>
      </c>
      <c r="G337" s="60"/>
      <c r="H337" s="61" t="s">
        <v>362</v>
      </c>
      <c r="I337" s="60"/>
      <c r="J337" s="60"/>
      <c r="K337" s="60"/>
      <c r="L337" s="60"/>
      <c r="M337" s="60"/>
      <c r="N337" s="60"/>
      <c r="O337" s="60"/>
      <c r="P337" s="68"/>
      <c r="Q337" s="69"/>
      <c r="R337" s="69"/>
    </row>
    <row r="338" spans="1:18" s="63" customFormat="1" ht="15.75" customHeight="1">
      <c r="A338" s="59" t="s">
        <v>620</v>
      </c>
      <c r="B338" s="60" t="s">
        <v>860</v>
      </c>
      <c r="C338" s="59" t="s">
        <v>725</v>
      </c>
      <c r="D338" s="61" t="s">
        <v>75</v>
      </c>
      <c r="E338" s="60" t="s">
        <v>850</v>
      </c>
      <c r="F338" s="62" t="s">
        <v>772</v>
      </c>
      <c r="G338" s="60"/>
      <c r="H338" s="61" t="s">
        <v>362</v>
      </c>
      <c r="I338" s="60"/>
      <c r="J338" s="60"/>
      <c r="K338" s="60"/>
      <c r="L338" s="60"/>
      <c r="M338" s="60"/>
      <c r="N338" s="60"/>
      <c r="O338" s="60"/>
      <c r="P338" s="68"/>
      <c r="Q338" s="69"/>
      <c r="R338" s="69"/>
    </row>
    <row r="339" spans="1:18" s="63" customFormat="1" ht="15.75" customHeight="1">
      <c r="A339" s="59" t="s">
        <v>343</v>
      </c>
      <c r="B339" s="60" t="s">
        <v>860</v>
      </c>
      <c r="C339" s="59" t="s">
        <v>303</v>
      </c>
      <c r="D339" s="61" t="s">
        <v>109</v>
      </c>
      <c r="E339" s="60" t="s">
        <v>845</v>
      </c>
      <c r="F339" s="62" t="s">
        <v>772</v>
      </c>
      <c r="G339" s="60"/>
      <c r="H339" s="61" t="s">
        <v>362</v>
      </c>
      <c r="I339" s="60"/>
      <c r="J339" s="60"/>
      <c r="K339" s="60"/>
      <c r="L339" s="60"/>
      <c r="M339" s="60"/>
      <c r="N339" s="60"/>
      <c r="O339" s="60"/>
      <c r="P339" s="68"/>
      <c r="Q339" s="69"/>
      <c r="R339" s="69"/>
    </row>
    <row r="340" spans="1:18" s="63" customFormat="1" ht="15.75" customHeight="1">
      <c r="A340" s="59" t="s">
        <v>968</v>
      </c>
      <c r="B340" s="60" t="s">
        <v>910</v>
      </c>
      <c r="C340" s="59" t="s">
        <v>1263</v>
      </c>
      <c r="D340" s="61" t="s">
        <v>85</v>
      </c>
      <c r="E340" s="60" t="s">
        <v>1264</v>
      </c>
      <c r="F340" s="62" t="s">
        <v>772</v>
      </c>
      <c r="G340" s="60"/>
      <c r="H340" s="61" t="s">
        <v>362</v>
      </c>
      <c r="I340" s="60"/>
      <c r="J340" s="60"/>
      <c r="K340" s="60"/>
      <c r="L340" s="60"/>
      <c r="M340" s="60"/>
      <c r="N340" s="60"/>
      <c r="O340" s="60"/>
      <c r="P340" s="68"/>
      <c r="Q340" s="69"/>
      <c r="R340" s="69"/>
    </row>
    <row r="341" spans="1:18" s="63" customFormat="1" ht="15.75" customHeight="1">
      <c r="A341" s="59" t="s">
        <v>975</v>
      </c>
      <c r="B341" s="60" t="s">
        <v>861</v>
      </c>
      <c r="C341" s="59" t="s">
        <v>1319</v>
      </c>
      <c r="D341" s="61" t="s">
        <v>109</v>
      </c>
      <c r="E341" s="60" t="s">
        <v>850</v>
      </c>
      <c r="F341" s="62" t="s">
        <v>772</v>
      </c>
      <c r="G341" s="60"/>
      <c r="H341" s="61" t="s">
        <v>362</v>
      </c>
      <c r="I341" s="60"/>
      <c r="J341" s="60"/>
      <c r="K341" s="60"/>
      <c r="L341" s="60"/>
      <c r="M341" s="60"/>
      <c r="N341" s="60"/>
      <c r="O341" s="60"/>
      <c r="P341" s="68"/>
      <c r="Q341" s="69"/>
      <c r="R341" s="69"/>
    </row>
    <row r="342" spans="1:18" s="63" customFormat="1" ht="15.75" customHeight="1">
      <c r="A342" s="59" t="s">
        <v>1055</v>
      </c>
      <c r="B342" s="60" t="s">
        <v>903</v>
      </c>
      <c r="C342" s="59" t="s">
        <v>1350</v>
      </c>
      <c r="D342" s="61" t="s">
        <v>75</v>
      </c>
      <c r="E342" s="60" t="s">
        <v>845</v>
      </c>
      <c r="F342" s="62" t="s">
        <v>772</v>
      </c>
      <c r="G342" s="60"/>
      <c r="H342" s="61" t="s">
        <v>362</v>
      </c>
      <c r="I342" s="60"/>
      <c r="J342" s="60"/>
      <c r="K342" s="60"/>
      <c r="L342" s="60"/>
      <c r="M342" s="60"/>
      <c r="N342" s="60"/>
      <c r="O342" s="60"/>
      <c r="P342" s="68"/>
      <c r="Q342" s="69"/>
      <c r="R342" s="69"/>
    </row>
    <row r="343" spans="1:18" s="63" customFormat="1" ht="15.75" customHeight="1">
      <c r="A343" s="59" t="s">
        <v>1121</v>
      </c>
      <c r="B343" s="60" t="s">
        <v>859</v>
      </c>
      <c r="C343" s="59"/>
      <c r="D343" s="61" t="s">
        <v>75</v>
      </c>
      <c r="E343" s="60" t="s">
        <v>845</v>
      </c>
      <c r="F343" s="62" t="s">
        <v>772</v>
      </c>
      <c r="G343" s="60"/>
      <c r="H343" s="61" t="s">
        <v>362</v>
      </c>
      <c r="I343" s="60"/>
      <c r="J343" s="60"/>
      <c r="K343" s="60"/>
      <c r="L343" s="60"/>
      <c r="M343" s="60"/>
      <c r="N343" s="60"/>
      <c r="O343" s="60"/>
      <c r="P343" s="68"/>
      <c r="Q343" s="69"/>
      <c r="R343" s="69"/>
    </row>
    <row r="344" spans="1:18" s="63" customFormat="1" ht="15.75" customHeight="1">
      <c r="A344" s="59" t="s">
        <v>1010</v>
      </c>
      <c r="B344" s="60" t="s">
        <v>861</v>
      </c>
      <c r="C344" s="59" t="s">
        <v>1336</v>
      </c>
      <c r="D344" s="61" t="s">
        <v>109</v>
      </c>
      <c r="E344" s="60" t="s">
        <v>850</v>
      </c>
      <c r="F344" s="62" t="s">
        <v>772</v>
      </c>
      <c r="G344" s="60"/>
      <c r="H344" s="61" t="s">
        <v>362</v>
      </c>
      <c r="I344" s="60"/>
      <c r="J344" s="60"/>
      <c r="K344" s="60"/>
      <c r="L344" s="60"/>
      <c r="M344" s="60"/>
      <c r="N344" s="60"/>
      <c r="O344" s="60"/>
      <c r="P344" s="68"/>
      <c r="Q344" s="69"/>
      <c r="R344" s="69"/>
    </row>
    <row r="345" spans="1:18" s="63" customFormat="1" ht="15.75" customHeight="1">
      <c r="A345" s="59" t="s">
        <v>1111</v>
      </c>
      <c r="B345" s="60" t="s">
        <v>1363</v>
      </c>
      <c r="C345" s="59" t="s">
        <v>364</v>
      </c>
      <c r="D345" s="61" t="s">
        <v>77</v>
      </c>
      <c r="E345" s="60" t="s">
        <v>873</v>
      </c>
      <c r="F345" s="62" t="s">
        <v>772</v>
      </c>
      <c r="G345" s="60" t="s">
        <v>1338</v>
      </c>
      <c r="H345" s="61" t="s">
        <v>362</v>
      </c>
      <c r="I345" s="60" t="s">
        <v>1127</v>
      </c>
      <c r="J345" s="60" t="s">
        <v>1125</v>
      </c>
      <c r="K345" s="60"/>
      <c r="L345" s="60"/>
      <c r="M345" s="60"/>
      <c r="N345" s="60"/>
      <c r="O345" s="60" t="s">
        <v>1125</v>
      </c>
      <c r="P345" s="68"/>
      <c r="Q345" s="69"/>
      <c r="R345" s="69"/>
    </row>
    <row r="346" spans="1:18" s="63" customFormat="1" ht="15.75" customHeight="1">
      <c r="A346" s="59" t="s">
        <v>1110</v>
      </c>
      <c r="B346" s="60" t="s">
        <v>1423</v>
      </c>
      <c r="C346" s="59" t="s">
        <v>364</v>
      </c>
      <c r="D346" s="61" t="s">
        <v>77</v>
      </c>
      <c r="E346" s="60" t="s">
        <v>900</v>
      </c>
      <c r="F346" s="62" t="s">
        <v>772</v>
      </c>
      <c r="G346" s="60" t="s">
        <v>1339</v>
      </c>
      <c r="H346" s="61" t="s">
        <v>362</v>
      </c>
      <c r="I346" s="60" t="s">
        <v>1158</v>
      </c>
      <c r="J346" s="60" t="s">
        <v>1125</v>
      </c>
      <c r="K346" s="60"/>
      <c r="L346" s="60"/>
      <c r="M346" s="60"/>
      <c r="N346" s="60"/>
      <c r="O346" s="60" t="s">
        <v>1291</v>
      </c>
      <c r="P346" s="68"/>
      <c r="Q346" s="69"/>
      <c r="R346" s="69"/>
    </row>
    <row r="347" spans="1:18" s="63" customFormat="1" ht="15.75" customHeight="1">
      <c r="A347" s="59" t="s">
        <v>106</v>
      </c>
      <c r="B347" s="60" t="s">
        <v>859</v>
      </c>
      <c r="C347" s="59" t="s">
        <v>364</v>
      </c>
      <c r="D347" s="61" t="s">
        <v>75</v>
      </c>
      <c r="E347" s="60" t="s">
        <v>845</v>
      </c>
      <c r="F347" s="62" t="s">
        <v>772</v>
      </c>
      <c r="G347" s="60" t="s">
        <v>1185</v>
      </c>
      <c r="H347" s="61" t="s">
        <v>362</v>
      </c>
      <c r="I347" s="60" t="s">
        <v>1186</v>
      </c>
      <c r="J347" s="60" t="s">
        <v>1132</v>
      </c>
      <c r="K347" s="60"/>
      <c r="L347" s="60" t="s">
        <v>1187</v>
      </c>
      <c r="M347" s="60" t="s">
        <v>902</v>
      </c>
      <c r="N347" s="60"/>
      <c r="O347" s="60" t="s">
        <v>1125</v>
      </c>
      <c r="P347" s="68"/>
      <c r="Q347" s="69"/>
      <c r="R347" s="69"/>
    </row>
    <row r="348" spans="1:18" s="63" customFormat="1" ht="15.75" customHeight="1">
      <c r="A348" s="59" t="s">
        <v>621</v>
      </c>
      <c r="B348" s="60" t="s">
        <v>861</v>
      </c>
      <c r="C348" s="59" t="s">
        <v>726</v>
      </c>
      <c r="D348" s="61" t="s">
        <v>75</v>
      </c>
      <c r="E348" s="60" t="s">
        <v>850</v>
      </c>
      <c r="F348" s="62" t="s">
        <v>772</v>
      </c>
      <c r="G348" s="60"/>
      <c r="H348" s="61" t="s">
        <v>362</v>
      </c>
      <c r="I348" s="60"/>
      <c r="J348" s="60"/>
      <c r="K348" s="60"/>
      <c r="L348" s="60"/>
      <c r="M348" s="60"/>
      <c r="N348" s="60"/>
      <c r="O348" s="60"/>
      <c r="P348" s="68"/>
      <c r="Q348" s="69"/>
      <c r="R348" s="69"/>
    </row>
    <row r="349" spans="1:18" s="63" customFormat="1" ht="15.75" customHeight="1">
      <c r="A349" s="59" t="s">
        <v>1056</v>
      </c>
      <c r="B349" s="60" t="s">
        <v>860</v>
      </c>
      <c r="C349" s="59" t="s">
        <v>1096</v>
      </c>
      <c r="D349" s="61" t="s">
        <v>76</v>
      </c>
      <c r="E349" s="60" t="s">
        <v>845</v>
      </c>
      <c r="F349" s="62" t="s">
        <v>772</v>
      </c>
      <c r="G349" s="60"/>
      <c r="H349" s="61" t="s">
        <v>362</v>
      </c>
      <c r="I349" s="60"/>
      <c r="J349" s="60"/>
      <c r="K349" s="60"/>
      <c r="L349" s="60"/>
      <c r="M349" s="60"/>
      <c r="N349" s="60"/>
      <c r="O349" s="60"/>
      <c r="P349" s="68"/>
      <c r="Q349" s="69"/>
      <c r="R349" s="69"/>
    </row>
    <row r="350" spans="1:18" s="63" customFormat="1" ht="15.75" customHeight="1">
      <c r="A350" s="59" t="s">
        <v>97</v>
      </c>
      <c r="B350" s="60" t="s">
        <v>860</v>
      </c>
      <c r="C350" s="59" t="s">
        <v>98</v>
      </c>
      <c r="D350" s="61" t="s">
        <v>75</v>
      </c>
      <c r="E350" s="60" t="s">
        <v>845</v>
      </c>
      <c r="F350" s="62" t="s">
        <v>772</v>
      </c>
      <c r="G350" s="60"/>
      <c r="H350" s="61" t="s">
        <v>362</v>
      </c>
      <c r="I350" s="60"/>
      <c r="J350" s="60"/>
      <c r="K350" s="60"/>
      <c r="L350" s="60"/>
      <c r="M350" s="60"/>
      <c r="N350" s="60"/>
      <c r="O350" s="60"/>
      <c r="P350" s="68"/>
      <c r="Q350" s="69"/>
      <c r="R350" s="69"/>
    </row>
    <row r="351" spans="1:18" s="63" customFormat="1" ht="15.75" customHeight="1">
      <c r="A351" s="59" t="s">
        <v>443</v>
      </c>
      <c r="B351" s="60" t="s">
        <v>860</v>
      </c>
      <c r="C351" s="59" t="s">
        <v>304</v>
      </c>
      <c r="D351" s="61" t="s">
        <v>109</v>
      </c>
      <c r="E351" s="60" t="s">
        <v>850</v>
      </c>
      <c r="F351" s="62" t="s">
        <v>772</v>
      </c>
      <c r="G351" s="60"/>
      <c r="H351" s="61" t="s">
        <v>362</v>
      </c>
      <c r="I351" s="60"/>
      <c r="J351" s="60"/>
      <c r="K351" s="60"/>
      <c r="L351" s="60"/>
      <c r="M351" s="60"/>
      <c r="N351" s="60"/>
      <c r="O351" s="60"/>
      <c r="P351" s="68"/>
      <c r="Q351" s="69"/>
      <c r="R351" s="69"/>
    </row>
    <row r="352" spans="1:18" s="63" customFormat="1" ht="15.75" customHeight="1">
      <c r="A352" s="59" t="s">
        <v>622</v>
      </c>
      <c r="B352" s="60" t="s">
        <v>901</v>
      </c>
      <c r="C352" s="59" t="s">
        <v>562</v>
      </c>
      <c r="D352" s="61" t="s">
        <v>75</v>
      </c>
      <c r="E352" s="60" t="s">
        <v>850</v>
      </c>
      <c r="F352" s="62" t="s">
        <v>772</v>
      </c>
      <c r="G352" s="60"/>
      <c r="H352" s="61" t="s">
        <v>362</v>
      </c>
      <c r="I352" s="60"/>
      <c r="J352" s="60"/>
      <c r="K352" s="60"/>
      <c r="L352" s="60"/>
      <c r="M352" s="60"/>
      <c r="N352" s="60"/>
      <c r="O352" s="60"/>
      <c r="P352" s="68"/>
      <c r="Q352" s="69"/>
      <c r="R352" s="69"/>
    </row>
    <row r="353" spans="1:18" s="63" customFormat="1" ht="15.75" customHeight="1">
      <c r="A353" s="59" t="s">
        <v>182</v>
      </c>
      <c r="B353" s="60" t="s">
        <v>857</v>
      </c>
      <c r="C353" s="59" t="s">
        <v>200</v>
      </c>
      <c r="D353" s="61" t="s">
        <v>75</v>
      </c>
      <c r="E353" s="60" t="s">
        <v>845</v>
      </c>
      <c r="F353" s="62" t="s">
        <v>772</v>
      </c>
      <c r="G353" s="60"/>
      <c r="H353" s="61" t="s">
        <v>362</v>
      </c>
      <c r="I353" s="60"/>
      <c r="J353" s="60"/>
      <c r="K353" s="60"/>
      <c r="L353" s="60"/>
      <c r="M353" s="60"/>
      <c r="N353" s="60"/>
      <c r="O353" s="60"/>
      <c r="P353" s="68"/>
      <c r="Q353" s="69"/>
      <c r="R353" s="69"/>
    </row>
    <row r="354" spans="1:18" s="63" customFormat="1" ht="15.75" customHeight="1">
      <c r="A354" s="59" t="s">
        <v>837</v>
      </c>
      <c r="B354" s="60" t="s">
        <v>859</v>
      </c>
      <c r="C354" s="59" t="s">
        <v>364</v>
      </c>
      <c r="D354" s="61" t="s">
        <v>77</v>
      </c>
      <c r="E354" s="60"/>
      <c r="F354" s="62" t="s">
        <v>772</v>
      </c>
      <c r="G354" s="60"/>
      <c r="H354" s="61" t="s">
        <v>1419</v>
      </c>
      <c r="I354" s="60" t="s">
        <v>1158</v>
      </c>
      <c r="J354" s="60" t="s">
        <v>1125</v>
      </c>
      <c r="K354" s="60"/>
      <c r="L354" s="60"/>
      <c r="M354" s="60"/>
      <c r="N354" s="60"/>
      <c r="O354" s="60" t="s">
        <v>1340</v>
      </c>
      <c r="P354" s="68"/>
      <c r="Q354" s="69"/>
      <c r="R354" s="69"/>
    </row>
    <row r="355" spans="1:18" s="63" customFormat="1" ht="15.75" customHeight="1">
      <c r="A355" s="59" t="s">
        <v>1057</v>
      </c>
      <c r="B355" s="60" t="s">
        <v>1363</v>
      </c>
      <c r="C355" s="59" t="s">
        <v>1097</v>
      </c>
      <c r="D355" s="61" t="s">
        <v>109</v>
      </c>
      <c r="E355" s="60" t="s">
        <v>845</v>
      </c>
      <c r="F355" s="62" t="s">
        <v>772</v>
      </c>
      <c r="G355" s="60" t="s">
        <v>1388</v>
      </c>
      <c r="H355" s="61" t="s">
        <v>362</v>
      </c>
      <c r="I355" s="60" t="s">
        <v>1389</v>
      </c>
      <c r="J355" s="60" t="s">
        <v>1125</v>
      </c>
      <c r="K355" s="60"/>
      <c r="L355" s="60"/>
      <c r="M355" s="60"/>
      <c r="N355" s="60"/>
      <c r="O355" s="60" t="s">
        <v>1125</v>
      </c>
      <c r="P355" s="68"/>
      <c r="Q355" s="69"/>
      <c r="R355" s="69"/>
    </row>
    <row r="356" spans="1:18" s="63" customFormat="1" ht="15.75" customHeight="1">
      <c r="A356" s="59" t="s">
        <v>623</v>
      </c>
      <c r="B356" s="60" t="s">
        <v>861</v>
      </c>
      <c r="C356" s="59"/>
      <c r="D356" s="61" t="s">
        <v>75</v>
      </c>
      <c r="E356" s="60" t="s">
        <v>850</v>
      </c>
      <c r="F356" s="62" t="s">
        <v>772</v>
      </c>
      <c r="G356" s="60"/>
      <c r="H356" s="61" t="s">
        <v>362</v>
      </c>
      <c r="I356" s="60"/>
      <c r="J356" s="60"/>
      <c r="K356" s="60"/>
      <c r="L356" s="60"/>
      <c r="M356" s="60"/>
      <c r="N356" s="60"/>
      <c r="O356" s="60"/>
      <c r="P356" s="68"/>
      <c r="Q356" s="69"/>
      <c r="R356" s="69"/>
    </row>
    <row r="357" spans="1:18" s="63" customFormat="1" ht="15.75" customHeight="1">
      <c r="A357" s="59" t="s">
        <v>183</v>
      </c>
      <c r="B357" s="60" t="s">
        <v>860</v>
      </c>
      <c r="C357" s="59" t="s">
        <v>201</v>
      </c>
      <c r="D357" s="61" t="s">
        <v>75</v>
      </c>
      <c r="E357" s="60" t="s">
        <v>845</v>
      </c>
      <c r="F357" s="62" t="s">
        <v>772</v>
      </c>
      <c r="G357" s="60"/>
      <c r="H357" s="61" t="s">
        <v>362</v>
      </c>
      <c r="I357" s="60"/>
      <c r="J357" s="60"/>
      <c r="K357" s="60"/>
      <c r="L357" s="60"/>
      <c r="M357" s="60"/>
      <c r="N357" s="60"/>
      <c r="O357" s="60"/>
      <c r="P357" s="68"/>
      <c r="Q357" s="69"/>
      <c r="R357" s="69"/>
    </row>
    <row r="358" spans="1:18" s="63" customFormat="1" ht="15.75" customHeight="1">
      <c r="A358" s="59" t="s">
        <v>624</v>
      </c>
      <c r="B358" s="60" t="s">
        <v>861</v>
      </c>
      <c r="C358" s="59" t="s">
        <v>727</v>
      </c>
      <c r="D358" s="61" t="s">
        <v>75</v>
      </c>
      <c r="E358" s="60" t="s">
        <v>850</v>
      </c>
      <c r="F358" s="62" t="s">
        <v>772</v>
      </c>
      <c r="G358" s="60"/>
      <c r="H358" s="61" t="s">
        <v>362</v>
      </c>
      <c r="I358" s="60"/>
      <c r="J358" s="60"/>
      <c r="K358" s="60"/>
      <c r="L358" s="60"/>
      <c r="M358" s="60"/>
      <c r="N358" s="60"/>
      <c r="O358" s="60"/>
      <c r="P358" s="68"/>
      <c r="Q358" s="69"/>
      <c r="R358" s="69"/>
    </row>
    <row r="359" spans="1:18" s="63" customFormat="1" ht="15.75" customHeight="1">
      <c r="A359" s="59" t="s">
        <v>99</v>
      </c>
      <c r="B359" s="60" t="s">
        <v>859</v>
      </c>
      <c r="C359" s="59"/>
      <c r="D359" s="61" t="s">
        <v>75</v>
      </c>
      <c r="E359" s="60" t="s">
        <v>850</v>
      </c>
      <c r="F359" s="62" t="s">
        <v>772</v>
      </c>
      <c r="G359" s="60"/>
      <c r="H359" s="61" t="s">
        <v>362</v>
      </c>
      <c r="I359" s="60"/>
      <c r="J359" s="60"/>
      <c r="K359" s="60"/>
      <c r="L359" s="60"/>
      <c r="M359" s="60"/>
      <c r="N359" s="60"/>
      <c r="O359" s="60"/>
      <c r="P359" s="68"/>
      <c r="Q359" s="69"/>
      <c r="R359" s="69"/>
    </row>
    <row r="360" spans="1:18" s="63" customFormat="1" ht="15.75" customHeight="1">
      <c r="A360" s="59" t="s">
        <v>444</v>
      </c>
      <c r="B360" s="60" t="s">
        <v>899</v>
      </c>
      <c r="C360" s="59" t="s">
        <v>1321</v>
      </c>
      <c r="D360" s="61" t="s">
        <v>109</v>
      </c>
      <c r="E360" s="60" t="s">
        <v>850</v>
      </c>
      <c r="F360" s="62" t="s">
        <v>772</v>
      </c>
      <c r="G360" s="60"/>
      <c r="H360" s="61" t="s">
        <v>362</v>
      </c>
      <c r="I360" s="60"/>
      <c r="J360" s="60"/>
      <c r="K360" s="60"/>
      <c r="L360" s="60"/>
      <c r="M360" s="60"/>
      <c r="N360" s="60"/>
      <c r="O360" s="60"/>
      <c r="P360" s="68"/>
      <c r="Q360" s="69"/>
      <c r="R360" s="69"/>
    </row>
    <row r="361" spans="1:18" s="63" customFormat="1" ht="15.75" customHeight="1">
      <c r="A361" s="59" t="s">
        <v>976</v>
      </c>
      <c r="B361" s="60" t="s">
        <v>861</v>
      </c>
      <c r="C361" s="59" t="s">
        <v>1320</v>
      </c>
      <c r="D361" s="61" t="s">
        <v>109</v>
      </c>
      <c r="E361" s="60" t="s">
        <v>850</v>
      </c>
      <c r="F361" s="62" t="s">
        <v>772</v>
      </c>
      <c r="G361" s="60"/>
      <c r="H361" s="61" t="s">
        <v>362</v>
      </c>
      <c r="I361" s="60"/>
      <c r="J361" s="60"/>
      <c r="K361" s="60"/>
      <c r="L361" s="60"/>
      <c r="M361" s="60"/>
      <c r="N361" s="60"/>
      <c r="O361" s="60"/>
      <c r="P361" s="68"/>
      <c r="Q361" s="69"/>
      <c r="R361" s="69"/>
    </row>
    <row r="362" spans="1:18" s="63" customFormat="1" ht="15.75" customHeight="1">
      <c r="A362" s="59" t="s">
        <v>445</v>
      </c>
      <c r="B362" s="60" t="s">
        <v>861</v>
      </c>
      <c r="C362" s="59" t="s">
        <v>305</v>
      </c>
      <c r="D362" s="61" t="s">
        <v>109</v>
      </c>
      <c r="E362" s="60" t="s">
        <v>845</v>
      </c>
      <c r="F362" s="62" t="s">
        <v>772</v>
      </c>
      <c r="G362" s="60"/>
      <c r="H362" s="61" t="s">
        <v>362</v>
      </c>
      <c r="I362" s="60"/>
      <c r="J362" s="60"/>
      <c r="K362" s="60"/>
      <c r="L362" s="60"/>
      <c r="M362" s="60"/>
      <c r="N362" s="60"/>
      <c r="O362" s="60"/>
      <c r="P362" s="68"/>
      <c r="Q362" s="69"/>
      <c r="R362" s="69"/>
    </row>
    <row r="363" spans="1:18" s="63" customFormat="1" ht="15.75" customHeight="1">
      <c r="A363" s="59" t="s">
        <v>344</v>
      </c>
      <c r="B363" s="60" t="s">
        <v>899</v>
      </c>
      <c r="C363" s="59" t="s">
        <v>306</v>
      </c>
      <c r="D363" s="61" t="s">
        <v>108</v>
      </c>
      <c r="E363" s="60" t="s">
        <v>845</v>
      </c>
      <c r="F363" s="62" t="s">
        <v>772</v>
      </c>
      <c r="G363" s="60"/>
      <c r="H363" s="61" t="s">
        <v>362</v>
      </c>
      <c r="I363" s="60"/>
      <c r="J363" s="60"/>
      <c r="K363" s="60"/>
      <c r="L363" s="60"/>
      <c r="M363" s="60"/>
      <c r="N363" s="60"/>
      <c r="O363" s="60"/>
      <c r="P363" s="68"/>
      <c r="Q363" s="69"/>
      <c r="R363" s="69"/>
    </row>
    <row r="364" spans="1:18" s="63" customFormat="1" ht="15.75" customHeight="1">
      <c r="A364" s="59" t="s">
        <v>625</v>
      </c>
      <c r="B364" s="60" t="s">
        <v>861</v>
      </c>
      <c r="C364" s="59" t="s">
        <v>728</v>
      </c>
      <c r="D364" s="61" t="s">
        <v>75</v>
      </c>
      <c r="E364" s="60" t="s">
        <v>850</v>
      </c>
      <c r="F364" s="62" t="s">
        <v>772</v>
      </c>
      <c r="G364" s="60"/>
      <c r="H364" s="61" t="s">
        <v>362</v>
      </c>
      <c r="I364" s="60"/>
      <c r="J364" s="60"/>
      <c r="K364" s="60"/>
      <c r="L364" s="60"/>
      <c r="M364" s="60"/>
      <c r="N364" s="60"/>
      <c r="O364" s="60"/>
      <c r="P364" s="68"/>
      <c r="Q364" s="69"/>
      <c r="R364" s="69"/>
    </row>
    <row r="365" spans="1:18" s="63" customFormat="1" ht="15.75" customHeight="1">
      <c r="A365" s="59" t="s">
        <v>483</v>
      </c>
      <c r="B365" s="60" t="s">
        <v>861</v>
      </c>
      <c r="C365" s="59" t="s">
        <v>307</v>
      </c>
      <c r="D365" s="61" t="s">
        <v>109</v>
      </c>
      <c r="E365" s="60" t="s">
        <v>845</v>
      </c>
      <c r="F365" s="62" t="s">
        <v>772</v>
      </c>
      <c r="G365" s="60"/>
      <c r="H365" s="61" t="s">
        <v>362</v>
      </c>
      <c r="I365" s="60"/>
      <c r="J365" s="60"/>
      <c r="K365" s="60"/>
      <c r="L365" s="60"/>
      <c r="M365" s="60"/>
      <c r="N365" s="60"/>
      <c r="O365" s="60"/>
      <c r="P365" s="68"/>
      <c r="Q365" s="69"/>
      <c r="R365" s="69"/>
    </row>
    <row r="366" spans="1:18" s="63" customFormat="1" ht="15.75" customHeight="1">
      <c r="A366" s="59" t="s">
        <v>626</v>
      </c>
      <c r="B366" s="60" t="s">
        <v>901</v>
      </c>
      <c r="C366" s="59" t="s">
        <v>729</v>
      </c>
      <c r="D366" s="61" t="s">
        <v>75</v>
      </c>
      <c r="E366" s="60" t="s">
        <v>850</v>
      </c>
      <c r="F366" s="62" t="s">
        <v>772</v>
      </c>
      <c r="G366" s="60"/>
      <c r="H366" s="61" t="s">
        <v>362</v>
      </c>
      <c r="I366" s="60"/>
      <c r="J366" s="60"/>
      <c r="K366" s="60"/>
      <c r="L366" s="60"/>
      <c r="M366" s="60"/>
      <c r="N366" s="60"/>
      <c r="O366" s="60"/>
      <c r="P366" s="68"/>
      <c r="Q366" s="69"/>
      <c r="R366" s="69"/>
    </row>
    <row r="367" spans="1:18" s="63" customFormat="1" ht="15.75" customHeight="1">
      <c r="A367" s="59" t="s">
        <v>184</v>
      </c>
      <c r="B367" s="60" t="s">
        <v>857</v>
      </c>
      <c r="C367" s="59" t="s">
        <v>202</v>
      </c>
      <c r="D367" s="61" t="s">
        <v>109</v>
      </c>
      <c r="E367" s="60" t="s">
        <v>845</v>
      </c>
      <c r="F367" s="62" t="s">
        <v>772</v>
      </c>
      <c r="G367" s="60"/>
      <c r="H367" s="61" t="s">
        <v>362</v>
      </c>
      <c r="I367" s="60"/>
      <c r="J367" s="60"/>
      <c r="K367" s="60"/>
      <c r="L367" s="60"/>
      <c r="M367" s="60"/>
      <c r="N367" s="60"/>
      <c r="O367" s="60"/>
      <c r="P367" s="68"/>
      <c r="Q367" s="69"/>
      <c r="R367" s="69"/>
    </row>
    <row r="368" spans="1:18" s="63" customFormat="1" ht="15.75" customHeight="1">
      <c r="A368" s="59" t="s">
        <v>552</v>
      </c>
      <c r="B368" s="60" t="s">
        <v>857</v>
      </c>
      <c r="C368" s="59" t="s">
        <v>558</v>
      </c>
      <c r="D368" s="61" t="s">
        <v>75</v>
      </c>
      <c r="E368" s="60" t="s">
        <v>850</v>
      </c>
      <c r="F368" s="62" t="s">
        <v>772</v>
      </c>
      <c r="G368" s="60"/>
      <c r="H368" s="61" t="s">
        <v>362</v>
      </c>
      <c r="I368" s="60"/>
      <c r="J368" s="60"/>
      <c r="K368" s="60"/>
      <c r="L368" s="60"/>
      <c r="M368" s="60"/>
      <c r="N368" s="60"/>
      <c r="O368" s="60"/>
      <c r="P368" s="68"/>
      <c r="Q368" s="69"/>
      <c r="R368" s="69"/>
    </row>
    <row r="369" spans="1:18" s="63" customFormat="1" ht="15.75" customHeight="1">
      <c r="A369" s="59" t="s">
        <v>627</v>
      </c>
      <c r="B369" s="60" t="s">
        <v>860</v>
      </c>
      <c r="C369" s="59" t="s">
        <v>730</v>
      </c>
      <c r="D369" s="61" t="s">
        <v>75</v>
      </c>
      <c r="E369" s="60" t="s">
        <v>850</v>
      </c>
      <c r="F369" s="62" t="s">
        <v>772</v>
      </c>
      <c r="G369" s="60"/>
      <c r="H369" s="61" t="s">
        <v>362</v>
      </c>
      <c r="I369" s="60"/>
      <c r="J369" s="60"/>
      <c r="K369" s="60"/>
      <c r="L369" s="60"/>
      <c r="M369" s="60"/>
      <c r="N369" s="60"/>
      <c r="O369" s="60"/>
      <c r="P369" s="68"/>
      <c r="Q369" s="69"/>
      <c r="R369" s="69"/>
    </row>
    <row r="370" spans="1:18" s="63" customFormat="1" ht="15.75" customHeight="1">
      <c r="A370" s="59" t="s">
        <v>628</v>
      </c>
      <c r="B370" s="60" t="s">
        <v>857</v>
      </c>
      <c r="C370" s="59" t="s">
        <v>731</v>
      </c>
      <c r="D370" s="61" t="s">
        <v>75</v>
      </c>
      <c r="E370" s="60" t="s">
        <v>850</v>
      </c>
      <c r="F370" s="62" t="s">
        <v>772</v>
      </c>
      <c r="G370" s="60"/>
      <c r="H370" s="61" t="s">
        <v>362</v>
      </c>
      <c r="I370" s="60"/>
      <c r="J370" s="60"/>
      <c r="K370" s="60"/>
      <c r="L370" s="60"/>
      <c r="M370" s="60"/>
      <c r="N370" s="60"/>
      <c r="O370" s="60"/>
      <c r="P370" s="68"/>
      <c r="Q370" s="69"/>
      <c r="R370" s="69"/>
    </row>
    <row r="371" spans="1:18" s="63" customFormat="1" ht="15.75" customHeight="1">
      <c r="A371" s="59" t="s">
        <v>925</v>
      </c>
      <c r="B371" s="60" t="s">
        <v>861</v>
      </c>
      <c r="C371" s="59" t="s">
        <v>927</v>
      </c>
      <c r="D371" s="61" t="s">
        <v>76</v>
      </c>
      <c r="E371" s="60" t="s">
        <v>926</v>
      </c>
      <c r="F371" s="62" t="s">
        <v>772</v>
      </c>
      <c r="G371" s="60"/>
      <c r="H371" s="61" t="s">
        <v>362</v>
      </c>
      <c r="I371" s="60"/>
      <c r="J371" s="60"/>
      <c r="K371" s="60"/>
      <c r="L371" s="60"/>
      <c r="M371" s="60"/>
      <c r="N371" s="60"/>
      <c r="O371" s="60"/>
      <c r="P371" s="68"/>
      <c r="Q371" s="69"/>
      <c r="R371" s="69"/>
    </row>
    <row r="372" spans="1:18" s="63" customFormat="1" ht="15.75" customHeight="1">
      <c r="A372" s="59" t="s">
        <v>1081</v>
      </c>
      <c r="B372" s="60" t="s">
        <v>860</v>
      </c>
      <c r="C372" s="59" t="s">
        <v>1311</v>
      </c>
      <c r="D372" s="61" t="s">
        <v>76</v>
      </c>
      <c r="E372" s="60" t="s">
        <v>926</v>
      </c>
      <c r="F372" s="62" t="s">
        <v>772</v>
      </c>
      <c r="G372" s="60"/>
      <c r="H372" s="61" t="s">
        <v>362</v>
      </c>
      <c r="I372" s="60"/>
      <c r="J372" s="60"/>
      <c r="K372" s="60"/>
      <c r="L372" s="60"/>
      <c r="M372" s="60"/>
      <c r="N372" s="60"/>
      <c r="O372" s="60"/>
      <c r="P372" s="68"/>
      <c r="Q372" s="69"/>
      <c r="R372" s="69"/>
    </row>
    <row r="373" spans="1:18" s="63" customFormat="1" ht="15.75" customHeight="1">
      <c r="A373" s="59" t="s">
        <v>1058</v>
      </c>
      <c r="B373" s="60" t="s">
        <v>860</v>
      </c>
      <c r="C373" s="59" t="s">
        <v>1236</v>
      </c>
      <c r="D373" s="61" t="s">
        <v>75</v>
      </c>
      <c r="E373" s="60" t="s">
        <v>845</v>
      </c>
      <c r="F373" s="62" t="s">
        <v>772</v>
      </c>
      <c r="G373" s="60"/>
      <c r="H373" s="61" t="s">
        <v>362</v>
      </c>
      <c r="I373" s="60"/>
      <c r="J373" s="60"/>
      <c r="K373" s="60"/>
      <c r="L373" s="60"/>
      <c r="M373" s="60"/>
      <c r="N373" s="60"/>
      <c r="O373" s="60"/>
      <c r="P373" s="68"/>
      <c r="Q373" s="69"/>
      <c r="R373" s="69"/>
    </row>
    <row r="374" spans="1:18" s="63" customFormat="1" ht="15.75" customHeight="1">
      <c r="A374" s="59" t="s">
        <v>1059</v>
      </c>
      <c r="B374" s="60" t="s">
        <v>857</v>
      </c>
      <c r="C374" s="59" t="s">
        <v>255</v>
      </c>
      <c r="D374" s="61" t="s">
        <v>75</v>
      </c>
      <c r="E374" s="60" t="s">
        <v>845</v>
      </c>
      <c r="F374" s="62" t="s">
        <v>772</v>
      </c>
      <c r="G374" s="60" t="s">
        <v>1144</v>
      </c>
      <c r="H374" s="61" t="s">
        <v>362</v>
      </c>
      <c r="I374" s="60" t="s">
        <v>1420</v>
      </c>
      <c r="J374" s="60" t="s">
        <v>1125</v>
      </c>
      <c r="K374" s="60"/>
      <c r="L374" s="60" t="s">
        <v>882</v>
      </c>
      <c r="M374" s="60" t="s">
        <v>844</v>
      </c>
      <c r="N374" s="60"/>
      <c r="O374" s="60" t="s">
        <v>1125</v>
      </c>
      <c r="P374" s="68"/>
      <c r="Q374" s="69"/>
      <c r="R374" s="69"/>
    </row>
    <row r="375" spans="1:18" s="63" customFormat="1" ht="15.75" customHeight="1">
      <c r="A375" s="59" t="s">
        <v>446</v>
      </c>
      <c r="B375" s="60" t="s">
        <v>899</v>
      </c>
      <c r="C375" s="59" t="s">
        <v>308</v>
      </c>
      <c r="D375" s="61" t="s">
        <v>76</v>
      </c>
      <c r="E375" s="60" t="s">
        <v>845</v>
      </c>
      <c r="F375" s="62" t="s">
        <v>772</v>
      </c>
      <c r="G375" s="60"/>
      <c r="H375" s="61" t="s">
        <v>362</v>
      </c>
      <c r="I375" s="60"/>
      <c r="J375" s="60"/>
      <c r="K375" s="60"/>
      <c r="L375" s="60"/>
      <c r="M375" s="60"/>
      <c r="N375" s="60"/>
      <c r="O375" s="60"/>
      <c r="P375" s="68"/>
      <c r="Q375" s="69"/>
      <c r="R375" s="69"/>
    </row>
    <row r="376" spans="1:18" s="63" customFormat="1" ht="15.75" customHeight="1">
      <c r="A376" s="59" t="s">
        <v>629</v>
      </c>
      <c r="B376" s="60" t="s">
        <v>861</v>
      </c>
      <c r="C376" s="59" t="s">
        <v>732</v>
      </c>
      <c r="D376" s="61" t="s">
        <v>75</v>
      </c>
      <c r="E376" s="60" t="s">
        <v>850</v>
      </c>
      <c r="F376" s="62" t="s">
        <v>772</v>
      </c>
      <c r="G376" s="60"/>
      <c r="H376" s="61" t="s">
        <v>362</v>
      </c>
      <c r="I376" s="60"/>
      <c r="J376" s="60"/>
      <c r="K376" s="60"/>
      <c r="L376" s="60"/>
      <c r="M376" s="60"/>
      <c r="N376" s="60"/>
      <c r="O376" s="60"/>
      <c r="P376" s="68"/>
      <c r="Q376" s="69"/>
      <c r="R376" s="69"/>
    </row>
    <row r="377" spans="1:18" s="63" customFormat="1" ht="15.75" customHeight="1">
      <c r="A377" s="59" t="s">
        <v>958</v>
      </c>
      <c r="B377" s="60" t="s">
        <v>903</v>
      </c>
      <c r="C377" s="59" t="s">
        <v>1418</v>
      </c>
      <c r="D377" s="61" t="s">
        <v>85</v>
      </c>
      <c r="E377" s="60" t="s">
        <v>1337</v>
      </c>
      <c r="F377" s="62" t="s">
        <v>772</v>
      </c>
      <c r="G377" s="60"/>
      <c r="H377" s="61" t="s">
        <v>362</v>
      </c>
      <c r="I377" s="60"/>
      <c r="J377" s="60"/>
      <c r="K377" s="60"/>
      <c r="L377" s="60"/>
      <c r="M377" s="60"/>
      <c r="N377" s="60"/>
      <c r="O377" s="60"/>
      <c r="P377" s="68"/>
      <c r="Q377" s="69"/>
      <c r="R377" s="69"/>
    </row>
    <row r="378" spans="1:18" s="63" customFormat="1" ht="15.75" customHeight="1">
      <c r="A378" s="59" t="s">
        <v>630</v>
      </c>
      <c r="B378" s="60" t="s">
        <v>930</v>
      </c>
      <c r="C378" s="59" t="s">
        <v>733</v>
      </c>
      <c r="D378" s="61" t="s">
        <v>75</v>
      </c>
      <c r="E378" s="60" t="s">
        <v>850</v>
      </c>
      <c r="F378" s="62" t="s">
        <v>772</v>
      </c>
      <c r="G378" s="60"/>
      <c r="H378" s="61" t="s">
        <v>362</v>
      </c>
      <c r="I378" s="60"/>
      <c r="J378" s="60"/>
      <c r="K378" s="60"/>
      <c r="L378" s="60"/>
      <c r="M378" s="60"/>
      <c r="N378" s="60"/>
      <c r="O378" s="60"/>
      <c r="P378" s="68"/>
      <c r="Q378" s="69"/>
      <c r="R378" s="69"/>
    </row>
    <row r="379" spans="1:18" s="63" customFormat="1" ht="15.75" customHeight="1">
      <c r="A379" s="59" t="s">
        <v>484</v>
      </c>
      <c r="B379" s="60" t="s">
        <v>861</v>
      </c>
      <c r="C379" s="59" t="s">
        <v>512</v>
      </c>
      <c r="D379" s="61" t="s">
        <v>109</v>
      </c>
      <c r="E379" s="60" t="s">
        <v>850</v>
      </c>
      <c r="F379" s="62" t="s">
        <v>772</v>
      </c>
      <c r="G379" s="60"/>
      <c r="H379" s="61" t="s">
        <v>362</v>
      </c>
      <c r="I379" s="60"/>
      <c r="J379" s="60"/>
      <c r="K379" s="60"/>
      <c r="L379" s="60"/>
      <c r="M379" s="60"/>
      <c r="N379" s="60"/>
      <c r="O379" s="60"/>
      <c r="P379" s="68"/>
      <c r="Q379" s="69"/>
      <c r="R379" s="69"/>
    </row>
    <row r="380" spans="1:18" s="63" customFormat="1" ht="15.75" customHeight="1">
      <c r="A380" s="59" t="s">
        <v>799</v>
      </c>
      <c r="B380" s="60" t="s">
        <v>930</v>
      </c>
      <c r="C380" s="59" t="s">
        <v>824</v>
      </c>
      <c r="D380" s="61" t="s">
        <v>75</v>
      </c>
      <c r="E380" s="60" t="s">
        <v>850</v>
      </c>
      <c r="F380" s="62" t="s">
        <v>772</v>
      </c>
      <c r="G380" s="60"/>
      <c r="H380" s="61" t="s">
        <v>362</v>
      </c>
      <c r="I380" s="60"/>
      <c r="J380" s="60"/>
      <c r="K380" s="60"/>
      <c r="L380" s="60"/>
      <c r="M380" s="60"/>
      <c r="N380" s="60"/>
      <c r="O380" s="60"/>
      <c r="P380" s="68"/>
      <c r="Q380" s="69"/>
      <c r="R380" s="69"/>
    </row>
    <row r="381" spans="1:18" s="63" customFormat="1" ht="15.75" customHeight="1">
      <c r="A381" s="59" t="s">
        <v>1060</v>
      </c>
      <c r="B381" s="60" t="s">
        <v>1363</v>
      </c>
      <c r="C381" s="59"/>
      <c r="D381" s="61" t="s">
        <v>75</v>
      </c>
      <c r="E381" s="60" t="s">
        <v>845</v>
      </c>
      <c r="F381" s="62" t="s">
        <v>772</v>
      </c>
      <c r="G381" s="60" t="s">
        <v>1175</v>
      </c>
      <c r="H381" s="61" t="s">
        <v>362</v>
      </c>
      <c r="I381" s="60" t="s">
        <v>1127</v>
      </c>
      <c r="J381" s="60" t="s">
        <v>1125</v>
      </c>
      <c r="K381" s="60"/>
      <c r="L381" s="60"/>
      <c r="M381" s="60"/>
      <c r="N381" s="60"/>
      <c r="O381" s="60" t="s">
        <v>1152</v>
      </c>
      <c r="P381" s="68"/>
      <c r="Q381" s="69"/>
      <c r="R381" s="69"/>
    </row>
    <row r="382" spans="1:18" s="63" customFormat="1" ht="15.75" customHeight="1">
      <c r="A382" s="59" t="s">
        <v>485</v>
      </c>
      <c r="B382" s="60" t="s">
        <v>861</v>
      </c>
      <c r="C382" s="59" t="s">
        <v>1314</v>
      </c>
      <c r="D382" s="61" t="s">
        <v>76</v>
      </c>
      <c r="E382" s="60" t="s">
        <v>845</v>
      </c>
      <c r="F382" s="62" t="s">
        <v>772</v>
      </c>
      <c r="G382" s="60"/>
      <c r="H382" s="61" t="s">
        <v>362</v>
      </c>
      <c r="I382" s="60"/>
      <c r="J382" s="60"/>
      <c r="K382" s="60"/>
      <c r="L382" s="60"/>
      <c r="M382" s="60"/>
      <c r="N382" s="60"/>
      <c r="O382" s="60"/>
      <c r="P382" s="68"/>
      <c r="Q382" s="69"/>
      <c r="R382" s="69"/>
    </row>
    <row r="383" spans="1:18" s="63" customFormat="1" ht="15.75" customHeight="1">
      <c r="A383" s="59" t="s">
        <v>345</v>
      </c>
      <c r="B383" s="60" t="s">
        <v>861</v>
      </c>
      <c r="C383" s="59" t="s">
        <v>309</v>
      </c>
      <c r="D383" s="61" t="s">
        <v>109</v>
      </c>
      <c r="E383" s="60" t="s">
        <v>850</v>
      </c>
      <c r="F383" s="62" t="s">
        <v>772</v>
      </c>
      <c r="G383" s="60"/>
      <c r="H383" s="61" t="s">
        <v>362</v>
      </c>
      <c r="I383" s="60"/>
      <c r="J383" s="60"/>
      <c r="K383" s="60"/>
      <c r="L383" s="60"/>
      <c r="M383" s="60"/>
      <c r="N383" s="60"/>
      <c r="O383" s="60"/>
      <c r="P383" s="68"/>
      <c r="Q383" s="69"/>
      <c r="R383" s="69"/>
    </row>
    <row r="384" spans="1:18" s="63" customFormat="1" ht="15.75" customHeight="1">
      <c r="A384" s="59" t="s">
        <v>631</v>
      </c>
      <c r="B384" s="60" t="s">
        <v>860</v>
      </c>
      <c r="C384" s="59" t="s">
        <v>734</v>
      </c>
      <c r="D384" s="61" t="s">
        <v>75</v>
      </c>
      <c r="E384" s="60" t="s">
        <v>850</v>
      </c>
      <c r="F384" s="62" t="s">
        <v>772</v>
      </c>
      <c r="G384" s="60"/>
      <c r="H384" s="61" t="s">
        <v>362</v>
      </c>
      <c r="I384" s="60"/>
      <c r="J384" s="60"/>
      <c r="K384" s="60"/>
      <c r="L384" s="60"/>
      <c r="M384" s="60"/>
      <c r="N384" s="60"/>
      <c r="O384" s="60"/>
      <c r="P384" s="68"/>
      <c r="Q384" s="69"/>
      <c r="R384" s="69"/>
    </row>
    <row r="385" spans="1:18" s="63" customFormat="1" ht="15.75" customHeight="1">
      <c r="A385" s="59" t="s">
        <v>533</v>
      </c>
      <c r="B385" s="60" t="s">
        <v>913</v>
      </c>
      <c r="C385" s="59" t="s">
        <v>534</v>
      </c>
      <c r="D385" s="61" t="s">
        <v>76</v>
      </c>
      <c r="E385" s="60" t="s">
        <v>1265</v>
      </c>
      <c r="F385" s="62" t="s">
        <v>772</v>
      </c>
      <c r="G385" s="60"/>
      <c r="H385" s="61" t="s">
        <v>362</v>
      </c>
      <c r="I385" s="60"/>
      <c r="J385" s="60"/>
      <c r="K385" s="60"/>
      <c r="L385" s="60"/>
      <c r="M385" s="60"/>
      <c r="N385" s="60"/>
      <c r="O385" s="60"/>
      <c r="P385" s="68"/>
      <c r="Q385" s="69"/>
      <c r="R385" s="69"/>
    </row>
    <row r="386" spans="1:18" s="63" customFormat="1" ht="15.75" customHeight="1">
      <c r="A386" s="59" t="s">
        <v>535</v>
      </c>
      <c r="B386" s="60" t="s">
        <v>901</v>
      </c>
      <c r="C386" s="59" t="s">
        <v>536</v>
      </c>
      <c r="D386" s="61" t="s">
        <v>76</v>
      </c>
      <c r="E386" s="60" t="s">
        <v>1265</v>
      </c>
      <c r="F386" s="62" t="s">
        <v>772</v>
      </c>
      <c r="G386" s="60"/>
      <c r="H386" s="61" t="s">
        <v>362</v>
      </c>
      <c r="I386" s="60"/>
      <c r="J386" s="60"/>
      <c r="K386" s="60"/>
      <c r="L386" s="60"/>
      <c r="M386" s="60"/>
      <c r="N386" s="60"/>
      <c r="O386" s="60"/>
      <c r="P386" s="68"/>
      <c r="Q386" s="69"/>
      <c r="R386" s="69"/>
    </row>
    <row r="387" spans="1:18" s="63" customFormat="1" ht="15.75" customHeight="1">
      <c r="A387" s="59" t="s">
        <v>959</v>
      </c>
      <c r="B387" s="60" t="s">
        <v>860</v>
      </c>
      <c r="C387" s="59" t="s">
        <v>1355</v>
      </c>
      <c r="D387" s="61" t="s">
        <v>109</v>
      </c>
      <c r="E387" s="60" t="s">
        <v>845</v>
      </c>
      <c r="F387" s="62" t="s">
        <v>772</v>
      </c>
      <c r="G387" s="60"/>
      <c r="H387" s="61" t="s">
        <v>362</v>
      </c>
      <c r="I387" s="60"/>
      <c r="J387" s="60"/>
      <c r="K387" s="60"/>
      <c r="L387" s="60"/>
      <c r="M387" s="60"/>
      <c r="N387" s="60"/>
      <c r="O387" s="60"/>
      <c r="P387" s="68"/>
      <c r="Q387" s="69"/>
      <c r="R387" s="69"/>
    </row>
    <row r="388" spans="1:18" s="63" customFormat="1" ht="15.75" customHeight="1">
      <c r="A388" s="59" t="s">
        <v>185</v>
      </c>
      <c r="B388" s="60" t="s">
        <v>859</v>
      </c>
      <c r="C388" s="59" t="s">
        <v>203</v>
      </c>
      <c r="D388" s="61" t="s">
        <v>76</v>
      </c>
      <c r="E388" s="60" t="s">
        <v>845</v>
      </c>
      <c r="F388" s="62" t="s">
        <v>772</v>
      </c>
      <c r="G388" s="60" t="s">
        <v>1359</v>
      </c>
      <c r="H388" s="61" t="s">
        <v>362</v>
      </c>
      <c r="I388" s="60" t="s">
        <v>1360</v>
      </c>
      <c r="J388" s="60" t="s">
        <v>1125</v>
      </c>
      <c r="K388" s="60"/>
      <c r="L388" s="60" t="s">
        <v>1361</v>
      </c>
      <c r="M388" s="60" t="s">
        <v>844</v>
      </c>
      <c r="N388" s="60" t="s">
        <v>846</v>
      </c>
      <c r="O388" s="60" t="s">
        <v>1125</v>
      </c>
      <c r="P388" s="68"/>
      <c r="Q388" s="69"/>
      <c r="R388" s="69"/>
    </row>
    <row r="389" spans="1:18" s="63" customFormat="1" ht="15.75" customHeight="1">
      <c r="A389" s="59" t="s">
        <v>971</v>
      </c>
      <c r="B389" s="60" t="s">
        <v>899</v>
      </c>
      <c r="C389" s="59" t="s">
        <v>1266</v>
      </c>
      <c r="D389" s="61" t="s">
        <v>76</v>
      </c>
      <c r="E389" s="60" t="s">
        <v>1267</v>
      </c>
      <c r="F389" s="62" t="s">
        <v>772</v>
      </c>
      <c r="G389" s="60"/>
      <c r="H389" s="61" t="s">
        <v>362</v>
      </c>
      <c r="I389" s="60"/>
      <c r="J389" s="60"/>
      <c r="K389" s="60"/>
      <c r="L389" s="60"/>
      <c r="M389" s="60"/>
      <c r="N389" s="60"/>
      <c r="O389" s="60"/>
      <c r="P389" s="68"/>
      <c r="Q389" s="69"/>
      <c r="R389" s="69"/>
    </row>
    <row r="390" spans="1:18" s="63" customFormat="1" ht="15.75" customHeight="1">
      <c r="A390" s="59" t="s">
        <v>486</v>
      </c>
      <c r="B390" s="60" t="s">
        <v>861</v>
      </c>
      <c r="C390" s="59" t="s">
        <v>513</v>
      </c>
      <c r="D390" s="61" t="s">
        <v>109</v>
      </c>
      <c r="E390" s="60" t="s">
        <v>850</v>
      </c>
      <c r="F390" s="62" t="s">
        <v>772</v>
      </c>
      <c r="G390" s="60"/>
      <c r="H390" s="61" t="s">
        <v>362</v>
      </c>
      <c r="I390" s="60"/>
      <c r="J390" s="60"/>
      <c r="K390" s="60"/>
      <c r="L390" s="60"/>
      <c r="M390" s="60"/>
      <c r="N390" s="60"/>
      <c r="O390" s="60"/>
      <c r="P390" s="68"/>
      <c r="Q390" s="69"/>
      <c r="R390" s="69"/>
    </row>
    <row r="391" spans="1:18" s="63" customFormat="1" ht="15.75" customHeight="1">
      <c r="A391" s="59" t="s">
        <v>1109</v>
      </c>
      <c r="B391" s="60" t="s">
        <v>364</v>
      </c>
      <c r="C391" s="59" t="s">
        <v>364</v>
      </c>
      <c r="D391" s="61" t="s">
        <v>77</v>
      </c>
      <c r="E391" s="60" t="s">
        <v>905</v>
      </c>
      <c r="F391" s="62" t="s">
        <v>772</v>
      </c>
      <c r="G391" s="60"/>
      <c r="H391" s="61" t="s">
        <v>362</v>
      </c>
      <c r="I391" s="60"/>
      <c r="J391" s="60"/>
      <c r="K391" s="60"/>
      <c r="L391" s="60"/>
      <c r="M391" s="60"/>
      <c r="N391" s="60"/>
      <c r="O391" s="60"/>
      <c r="P391" s="68"/>
      <c r="Q391" s="69"/>
      <c r="R391" s="69"/>
    </row>
    <row r="392" spans="1:18" s="63" customFormat="1" ht="15.75" customHeight="1">
      <c r="A392" s="59" t="s">
        <v>186</v>
      </c>
      <c r="B392" s="60" t="s">
        <v>857</v>
      </c>
      <c r="C392" s="59" t="s">
        <v>204</v>
      </c>
      <c r="D392" s="61" t="s">
        <v>75</v>
      </c>
      <c r="E392" s="60" t="s">
        <v>845</v>
      </c>
      <c r="F392" s="62" t="s">
        <v>772</v>
      </c>
      <c r="G392" s="60"/>
      <c r="H392" s="61" t="s">
        <v>362</v>
      </c>
      <c r="I392" s="60"/>
      <c r="J392" s="60"/>
      <c r="K392" s="60"/>
      <c r="L392" s="60"/>
      <c r="M392" s="60"/>
      <c r="N392" s="60"/>
      <c r="O392" s="60"/>
      <c r="P392" s="68"/>
      <c r="Q392" s="69"/>
      <c r="R392" s="69"/>
    </row>
    <row r="393" spans="1:18" s="63" customFormat="1" ht="15.75" customHeight="1">
      <c r="A393" s="59" t="s">
        <v>961</v>
      </c>
      <c r="B393" s="60" t="s">
        <v>859</v>
      </c>
      <c r="C393" s="59" t="s">
        <v>310</v>
      </c>
      <c r="D393" s="61" t="s">
        <v>85</v>
      </c>
      <c r="E393" s="60" t="s">
        <v>900</v>
      </c>
      <c r="F393" s="62" t="s">
        <v>772</v>
      </c>
      <c r="G393" s="60"/>
      <c r="H393" s="61" t="s">
        <v>362</v>
      </c>
      <c r="I393" s="60"/>
      <c r="J393" s="60"/>
      <c r="K393" s="60"/>
      <c r="L393" s="60"/>
      <c r="M393" s="60"/>
      <c r="N393" s="60"/>
      <c r="O393" s="60"/>
      <c r="P393" s="68"/>
      <c r="Q393" s="69"/>
      <c r="R393" s="69"/>
    </row>
    <row r="394" spans="1:18" s="63" customFormat="1" ht="15.75" customHeight="1">
      <c r="A394" s="59" t="s">
        <v>962</v>
      </c>
      <c r="B394" s="60" t="s">
        <v>859</v>
      </c>
      <c r="C394" s="59" t="s">
        <v>311</v>
      </c>
      <c r="D394" s="61" t="s">
        <v>85</v>
      </c>
      <c r="E394" s="60" t="s">
        <v>900</v>
      </c>
      <c r="F394" s="62" t="s">
        <v>772</v>
      </c>
      <c r="G394" s="60"/>
      <c r="H394" s="61" t="s">
        <v>362</v>
      </c>
      <c r="I394" s="60"/>
      <c r="J394" s="60"/>
      <c r="K394" s="60"/>
      <c r="L394" s="60"/>
      <c r="M394" s="60"/>
      <c r="N394" s="60"/>
      <c r="O394" s="60"/>
      <c r="P394" s="68"/>
      <c r="Q394" s="69"/>
      <c r="R394" s="69"/>
    </row>
    <row r="395" spans="1:18" s="63" customFormat="1" ht="15.75" customHeight="1">
      <c r="A395" s="59" t="s">
        <v>960</v>
      </c>
      <c r="B395" s="60" t="s">
        <v>860</v>
      </c>
      <c r="C395" s="59" t="s">
        <v>311</v>
      </c>
      <c r="D395" s="61" t="s">
        <v>85</v>
      </c>
      <c r="E395" s="60" t="s">
        <v>900</v>
      </c>
      <c r="F395" s="62" t="s">
        <v>772</v>
      </c>
      <c r="G395" s="60"/>
      <c r="H395" s="61" t="s">
        <v>362</v>
      </c>
      <c r="I395" s="60"/>
      <c r="J395" s="60"/>
      <c r="K395" s="60"/>
      <c r="L395" s="60"/>
      <c r="M395" s="60"/>
      <c r="N395" s="60"/>
      <c r="O395" s="60"/>
      <c r="P395" s="68"/>
      <c r="Q395" s="69"/>
      <c r="R395" s="69"/>
    </row>
    <row r="396" spans="1:18" s="63" customFormat="1" ht="15.75" customHeight="1">
      <c r="A396" s="59" t="s">
        <v>487</v>
      </c>
      <c r="B396" s="60" t="s">
        <v>861</v>
      </c>
      <c r="C396" s="59" t="s">
        <v>514</v>
      </c>
      <c r="D396" s="61" t="s">
        <v>109</v>
      </c>
      <c r="E396" s="60" t="s">
        <v>850</v>
      </c>
      <c r="F396" s="62" t="s">
        <v>772</v>
      </c>
      <c r="G396" s="60"/>
      <c r="H396" s="61" t="s">
        <v>362</v>
      </c>
      <c r="I396" s="60"/>
      <c r="J396" s="60"/>
      <c r="K396" s="60"/>
      <c r="L396" s="60"/>
      <c r="M396" s="60"/>
      <c r="N396" s="60"/>
      <c r="O396" s="60"/>
      <c r="P396" s="68"/>
      <c r="Q396" s="69"/>
      <c r="R396" s="69"/>
    </row>
    <row r="397" spans="1:18" s="63" customFormat="1" ht="15.75" customHeight="1">
      <c r="A397" s="59" t="s">
        <v>205</v>
      </c>
      <c r="B397" s="60" t="s">
        <v>857</v>
      </c>
      <c r="C397" s="59" t="s">
        <v>216</v>
      </c>
      <c r="D397" s="61" t="s">
        <v>75</v>
      </c>
      <c r="E397" s="60" t="s">
        <v>845</v>
      </c>
      <c r="F397" s="62" t="s">
        <v>772</v>
      </c>
      <c r="G397" s="60"/>
      <c r="H397" s="61" t="s">
        <v>362</v>
      </c>
      <c r="I397" s="60"/>
      <c r="J397" s="60"/>
      <c r="K397" s="60"/>
      <c r="L397" s="60"/>
      <c r="M397" s="60"/>
      <c r="N397" s="60"/>
      <c r="O397" s="60"/>
      <c r="P397" s="68"/>
      <c r="Q397" s="69"/>
      <c r="R397" s="69"/>
    </row>
    <row r="398" spans="1:18" s="63" customFormat="1" ht="15.75" customHeight="1">
      <c r="A398" s="59" t="s">
        <v>1061</v>
      </c>
      <c r="B398" s="60" t="s">
        <v>860</v>
      </c>
      <c r="C398" s="59" t="s">
        <v>1098</v>
      </c>
      <c r="D398" s="61" t="s">
        <v>109</v>
      </c>
      <c r="E398" s="60" t="s">
        <v>881</v>
      </c>
      <c r="F398" s="62" t="s">
        <v>772</v>
      </c>
      <c r="G398" s="60"/>
      <c r="H398" s="61" t="s">
        <v>362</v>
      </c>
      <c r="I398" s="60"/>
      <c r="J398" s="60"/>
      <c r="K398" s="60"/>
      <c r="L398" s="60"/>
      <c r="M398" s="60"/>
      <c r="N398" s="60"/>
      <c r="O398" s="60"/>
      <c r="P398" s="68"/>
      <c r="Q398" s="69"/>
      <c r="R398" s="69"/>
    </row>
    <row r="399" spans="1:18" s="63" customFormat="1" ht="15.75" customHeight="1">
      <c r="A399" s="59" t="s">
        <v>206</v>
      </c>
      <c r="B399" s="60" t="s">
        <v>859</v>
      </c>
      <c r="C399" s="59" t="s">
        <v>118</v>
      </c>
      <c r="D399" s="61" t="s">
        <v>109</v>
      </c>
      <c r="E399" s="60" t="s">
        <v>881</v>
      </c>
      <c r="F399" s="62" t="s">
        <v>772</v>
      </c>
      <c r="G399" s="60"/>
      <c r="H399" s="61" t="s">
        <v>362</v>
      </c>
      <c r="I399" s="60"/>
      <c r="J399" s="60"/>
      <c r="K399" s="60"/>
      <c r="L399" s="60"/>
      <c r="M399" s="60"/>
      <c r="N399" s="60"/>
      <c r="O399" s="60"/>
      <c r="P399" s="68"/>
      <c r="Q399" s="69"/>
      <c r="R399" s="69"/>
    </row>
    <row r="400" spans="1:18" s="63" customFormat="1" ht="15.75" customHeight="1">
      <c r="A400" s="59" t="s">
        <v>972</v>
      </c>
      <c r="B400" s="60" t="s">
        <v>861</v>
      </c>
      <c r="C400" s="59" t="s">
        <v>1268</v>
      </c>
      <c r="D400" s="61" t="s">
        <v>76</v>
      </c>
      <c r="E400" s="60" t="s">
        <v>1265</v>
      </c>
      <c r="F400" s="62" t="s">
        <v>772</v>
      </c>
      <c r="G400" s="60"/>
      <c r="H400" s="61" t="s">
        <v>362</v>
      </c>
      <c r="I400" s="60"/>
      <c r="J400" s="60"/>
      <c r="K400" s="60"/>
      <c r="L400" s="60"/>
      <c r="M400" s="60"/>
      <c r="N400" s="60"/>
      <c r="O400" s="60"/>
      <c r="P400" s="68"/>
      <c r="Q400" s="69"/>
      <c r="R400" s="69"/>
    </row>
    <row r="401" spans="1:18" s="63" customFormat="1" ht="15.75" customHeight="1">
      <c r="A401" s="59" t="s">
        <v>632</v>
      </c>
      <c r="B401" s="60" t="s">
        <v>861</v>
      </c>
      <c r="C401" s="59" t="s">
        <v>735</v>
      </c>
      <c r="D401" s="61" t="s">
        <v>75</v>
      </c>
      <c r="E401" s="60" t="s">
        <v>850</v>
      </c>
      <c r="F401" s="62" t="s">
        <v>772</v>
      </c>
      <c r="G401" s="60"/>
      <c r="H401" s="61" t="s">
        <v>362</v>
      </c>
      <c r="I401" s="60"/>
      <c r="J401" s="60"/>
      <c r="K401" s="60"/>
      <c r="L401" s="60"/>
      <c r="M401" s="60"/>
      <c r="N401" s="60"/>
      <c r="O401" s="60"/>
      <c r="P401" s="68"/>
      <c r="Q401" s="69"/>
      <c r="R401" s="69"/>
    </row>
    <row r="402" spans="1:18" s="63" customFormat="1" ht="15.75" customHeight="1">
      <c r="A402" s="59" t="s">
        <v>1062</v>
      </c>
      <c r="B402" s="60" t="s">
        <v>1363</v>
      </c>
      <c r="C402" s="59" t="s">
        <v>364</v>
      </c>
      <c r="D402" s="61"/>
      <c r="E402" s="60" t="s">
        <v>845</v>
      </c>
      <c r="F402" s="62" t="s">
        <v>772</v>
      </c>
      <c r="G402" s="60" t="s">
        <v>1123</v>
      </c>
      <c r="H402" s="61" t="s">
        <v>362</v>
      </c>
      <c r="I402" s="60" t="s">
        <v>1186</v>
      </c>
      <c r="J402" s="60" t="s">
        <v>1132</v>
      </c>
      <c r="K402" s="60"/>
      <c r="L402" s="60"/>
      <c r="M402" s="60"/>
      <c r="N402" s="60"/>
      <c r="O402" s="60" t="s">
        <v>1125</v>
      </c>
      <c r="P402" s="68"/>
      <c r="Q402" s="69"/>
      <c r="R402" s="69"/>
    </row>
    <row r="403" spans="1:18" s="63" customFormat="1" ht="15.75" customHeight="1">
      <c r="A403" s="59" t="s">
        <v>633</v>
      </c>
      <c r="B403" s="60" t="s">
        <v>860</v>
      </c>
      <c r="C403" s="59" t="s">
        <v>736</v>
      </c>
      <c r="D403" s="61" t="s">
        <v>75</v>
      </c>
      <c r="E403" s="60" t="s">
        <v>850</v>
      </c>
      <c r="F403" s="62" t="s">
        <v>772</v>
      </c>
      <c r="G403" s="60"/>
      <c r="H403" s="61" t="s">
        <v>362</v>
      </c>
      <c r="I403" s="60"/>
      <c r="J403" s="60"/>
      <c r="K403" s="60"/>
      <c r="L403" s="60"/>
      <c r="M403" s="60"/>
      <c r="N403" s="60"/>
      <c r="O403" s="60"/>
      <c r="P403" s="68"/>
      <c r="Q403" s="69"/>
      <c r="R403" s="69"/>
    </row>
    <row r="404" spans="1:18" s="63" customFormat="1" ht="15.75" customHeight="1">
      <c r="A404" s="59" t="s">
        <v>634</v>
      </c>
      <c r="B404" s="60" t="s">
        <v>861</v>
      </c>
      <c r="C404" s="59" t="s">
        <v>737</v>
      </c>
      <c r="D404" s="61" t="s">
        <v>75</v>
      </c>
      <c r="E404" s="60" t="s">
        <v>850</v>
      </c>
      <c r="F404" s="62" t="s">
        <v>772</v>
      </c>
      <c r="G404" s="60"/>
      <c r="H404" s="61" t="s">
        <v>362</v>
      </c>
      <c r="I404" s="60"/>
      <c r="J404" s="60"/>
      <c r="K404" s="60"/>
      <c r="L404" s="60"/>
      <c r="M404" s="60"/>
      <c r="N404" s="60"/>
      <c r="O404" s="60"/>
      <c r="P404" s="68"/>
      <c r="Q404" s="69"/>
      <c r="R404" s="69"/>
    </row>
    <row r="405" spans="1:18" s="63" customFormat="1" ht="15.75" customHeight="1">
      <c r="A405" s="59" t="s">
        <v>488</v>
      </c>
      <c r="B405" s="60" t="s">
        <v>899</v>
      </c>
      <c r="C405" s="59" t="s">
        <v>312</v>
      </c>
      <c r="D405" s="61" t="s">
        <v>109</v>
      </c>
      <c r="E405" s="60" t="s">
        <v>845</v>
      </c>
      <c r="F405" s="62" t="s">
        <v>772</v>
      </c>
      <c r="G405" s="60"/>
      <c r="H405" s="61" t="s">
        <v>362</v>
      </c>
      <c r="I405" s="60"/>
      <c r="J405" s="60"/>
      <c r="K405" s="60"/>
      <c r="L405" s="60"/>
      <c r="M405" s="60"/>
      <c r="N405" s="60"/>
      <c r="O405" s="60"/>
      <c r="P405" s="68"/>
      <c r="Q405" s="69"/>
      <c r="R405" s="69"/>
    </row>
    <row r="406" spans="1:18" s="63" customFormat="1" ht="15.75" customHeight="1">
      <c r="A406" s="59" t="s">
        <v>872</v>
      </c>
      <c r="B406" s="60" t="s">
        <v>859</v>
      </c>
      <c r="C406" s="59" t="s">
        <v>217</v>
      </c>
      <c r="D406" s="61" t="s">
        <v>85</v>
      </c>
      <c r="E406" s="60" t="s">
        <v>873</v>
      </c>
      <c r="F406" s="62" t="s">
        <v>772</v>
      </c>
      <c r="G406" s="60" t="s">
        <v>1123</v>
      </c>
      <c r="H406" s="61" t="s">
        <v>362</v>
      </c>
      <c r="I406" s="60" t="s">
        <v>1127</v>
      </c>
      <c r="J406" s="60" t="s">
        <v>1125</v>
      </c>
      <c r="K406" s="60"/>
      <c r="L406" s="60" t="s">
        <v>895</v>
      </c>
      <c r="M406" s="60" t="s">
        <v>844</v>
      </c>
      <c r="N406" s="60" t="s">
        <v>846</v>
      </c>
      <c r="O406" s="60" t="s">
        <v>1292</v>
      </c>
      <c r="P406" s="68"/>
      <c r="Q406" s="69"/>
      <c r="R406" s="69"/>
    </row>
    <row r="407" spans="1:18" s="63" customFormat="1" ht="15.75" customHeight="1">
      <c r="A407" s="59" t="s">
        <v>987</v>
      </c>
      <c r="B407" s="60" t="s">
        <v>930</v>
      </c>
      <c r="C407" s="59"/>
      <c r="D407" s="61" t="s">
        <v>77</v>
      </c>
      <c r="E407" s="60" t="s">
        <v>845</v>
      </c>
      <c r="F407" s="62" t="s">
        <v>772</v>
      </c>
      <c r="G407" s="60"/>
      <c r="H407" s="61" t="s">
        <v>1419</v>
      </c>
      <c r="I407" s="60"/>
      <c r="J407" s="60"/>
      <c r="K407" s="60"/>
      <c r="L407" s="60"/>
      <c r="M407" s="60"/>
      <c r="N407" s="60"/>
      <c r="O407" s="60"/>
      <c r="P407" s="68"/>
      <c r="Q407" s="69"/>
      <c r="R407" s="69"/>
    </row>
    <row r="408" spans="1:18" s="63" customFormat="1" ht="15.75" customHeight="1">
      <c r="A408" s="59" t="s">
        <v>447</v>
      </c>
      <c r="B408" s="60" t="s">
        <v>861</v>
      </c>
      <c r="C408" s="59" t="s">
        <v>417</v>
      </c>
      <c r="D408" s="61" t="s">
        <v>76</v>
      </c>
      <c r="E408" s="60" t="s">
        <v>911</v>
      </c>
      <c r="F408" s="62" t="s">
        <v>772</v>
      </c>
      <c r="G408" s="60"/>
      <c r="H408" s="61" t="s">
        <v>362</v>
      </c>
      <c r="I408" s="60"/>
      <c r="J408" s="60"/>
      <c r="K408" s="60"/>
      <c r="L408" s="60"/>
      <c r="M408" s="60"/>
      <c r="N408" s="60"/>
      <c r="O408" s="60"/>
      <c r="P408" s="68"/>
      <c r="Q408" s="69"/>
      <c r="R408" s="69"/>
    </row>
    <row r="409" spans="1:18" s="63" customFormat="1" ht="15.75" customHeight="1">
      <c r="A409" s="59" t="s">
        <v>346</v>
      </c>
      <c r="B409" s="60" t="s">
        <v>861</v>
      </c>
      <c r="C409" s="59" t="s">
        <v>313</v>
      </c>
      <c r="D409" s="61" t="s">
        <v>109</v>
      </c>
      <c r="E409" s="60" t="s">
        <v>845</v>
      </c>
      <c r="F409" s="62" t="s">
        <v>772</v>
      </c>
      <c r="G409" s="60"/>
      <c r="H409" s="61" t="s">
        <v>362</v>
      </c>
      <c r="I409" s="60"/>
      <c r="J409" s="60"/>
      <c r="K409" s="60"/>
      <c r="L409" s="60"/>
      <c r="M409" s="60"/>
      <c r="N409" s="60"/>
      <c r="O409" s="60"/>
      <c r="P409" s="68"/>
      <c r="Q409" s="69"/>
      <c r="R409" s="69"/>
    </row>
    <row r="410" spans="1:18" s="63" customFormat="1" ht="15.75" customHeight="1">
      <c r="A410" s="59" t="s">
        <v>367</v>
      </c>
      <c r="B410" s="60" t="s">
        <v>910</v>
      </c>
      <c r="C410" s="59" t="s">
        <v>371</v>
      </c>
      <c r="D410" s="61" t="s">
        <v>77</v>
      </c>
      <c r="E410" s="60" t="s">
        <v>911</v>
      </c>
      <c r="F410" s="62" t="s">
        <v>772</v>
      </c>
      <c r="G410" s="60"/>
      <c r="H410" s="61" t="s">
        <v>362</v>
      </c>
      <c r="I410" s="60"/>
      <c r="J410" s="60"/>
      <c r="K410" s="60"/>
      <c r="L410" s="60"/>
      <c r="M410" s="60"/>
      <c r="N410" s="60"/>
      <c r="O410" s="60"/>
      <c r="P410" s="68"/>
      <c r="Q410" s="69"/>
      <c r="R410" s="69"/>
    </row>
    <row r="411" spans="1:18" s="63" customFormat="1" ht="15.75" customHeight="1">
      <c r="A411" s="59" t="s">
        <v>1063</v>
      </c>
      <c r="B411" s="60" t="s">
        <v>860</v>
      </c>
      <c r="C411" s="59" t="s">
        <v>1099</v>
      </c>
      <c r="D411" s="61" t="s">
        <v>75</v>
      </c>
      <c r="E411" s="60" t="s">
        <v>881</v>
      </c>
      <c r="F411" s="62" t="s">
        <v>772</v>
      </c>
      <c r="G411" s="60"/>
      <c r="H411" s="61" t="s">
        <v>362</v>
      </c>
      <c r="I411" s="60"/>
      <c r="J411" s="60"/>
      <c r="K411" s="60"/>
      <c r="L411" s="60"/>
      <c r="M411" s="60"/>
      <c r="N411" s="60"/>
      <c r="O411" s="60"/>
      <c r="P411" s="68"/>
      <c r="Q411" s="69"/>
      <c r="R411" s="69"/>
    </row>
    <row r="412" spans="1:18" s="63" customFormat="1" ht="15.75" customHeight="1">
      <c r="A412" s="59" t="s">
        <v>979</v>
      </c>
      <c r="B412" s="60" t="s">
        <v>859</v>
      </c>
      <c r="C412" s="59" t="s">
        <v>1322</v>
      </c>
      <c r="D412" s="61" t="s">
        <v>109</v>
      </c>
      <c r="E412" s="60" t="s">
        <v>845</v>
      </c>
      <c r="F412" s="62" t="s">
        <v>772</v>
      </c>
      <c r="G412" s="60"/>
      <c r="H412" s="61" t="s">
        <v>362</v>
      </c>
      <c r="I412" s="60"/>
      <c r="J412" s="60"/>
      <c r="K412" s="60"/>
      <c r="L412" s="60"/>
      <c r="M412" s="60"/>
      <c r="N412" s="60"/>
      <c r="O412" s="60"/>
      <c r="P412" s="68"/>
      <c r="Q412" s="69"/>
      <c r="R412" s="69"/>
    </row>
    <row r="413" spans="1:18" s="63" customFormat="1" ht="15.75" customHeight="1">
      <c r="A413" s="59" t="s">
        <v>1064</v>
      </c>
      <c r="B413" s="60" t="s">
        <v>860</v>
      </c>
      <c r="C413" s="59" t="s">
        <v>1100</v>
      </c>
      <c r="D413" s="61" t="s">
        <v>75</v>
      </c>
      <c r="E413" s="60" t="s">
        <v>881</v>
      </c>
      <c r="F413" s="62" t="s">
        <v>772</v>
      </c>
      <c r="G413" s="60"/>
      <c r="H413" s="61" t="s">
        <v>362</v>
      </c>
      <c r="I413" s="60"/>
      <c r="J413" s="60"/>
      <c r="K413" s="60"/>
      <c r="L413" s="60"/>
      <c r="M413" s="60"/>
      <c r="N413" s="60"/>
      <c r="O413" s="60"/>
      <c r="P413" s="68"/>
      <c r="Q413" s="69"/>
      <c r="R413" s="69"/>
    </row>
    <row r="414" spans="1:18" s="63" customFormat="1" ht="15.75" customHeight="1">
      <c r="A414" s="59" t="s">
        <v>635</v>
      </c>
      <c r="B414" s="60" t="s">
        <v>901</v>
      </c>
      <c r="C414" s="59" t="s">
        <v>738</v>
      </c>
      <c r="D414" s="61" t="s">
        <v>75</v>
      </c>
      <c r="E414" s="60" t="s">
        <v>850</v>
      </c>
      <c r="F414" s="62" t="s">
        <v>772</v>
      </c>
      <c r="G414" s="60"/>
      <c r="H414" s="61" t="s">
        <v>362</v>
      </c>
      <c r="I414" s="60"/>
      <c r="J414" s="60"/>
      <c r="K414" s="60"/>
      <c r="L414" s="60"/>
      <c r="M414" s="60"/>
      <c r="N414" s="60"/>
      <c r="O414" s="60"/>
      <c r="P414" s="68"/>
      <c r="Q414" s="69"/>
      <c r="R414" s="69"/>
    </row>
    <row r="415" spans="1:18" s="63" customFormat="1" ht="15.75" customHeight="1">
      <c r="A415" s="59" t="s">
        <v>1011</v>
      </c>
      <c r="B415" s="60" t="s">
        <v>861</v>
      </c>
      <c r="C415" s="59" t="s">
        <v>1356</v>
      </c>
      <c r="D415" s="61" t="s">
        <v>109</v>
      </c>
      <c r="E415" s="60" t="s">
        <v>850</v>
      </c>
      <c r="F415" s="62" t="s">
        <v>772</v>
      </c>
      <c r="G415" s="60"/>
      <c r="H415" s="61" t="s">
        <v>362</v>
      </c>
      <c r="I415" s="60"/>
      <c r="J415" s="60"/>
      <c r="K415" s="60"/>
      <c r="L415" s="60"/>
      <c r="M415" s="60"/>
      <c r="N415" s="60"/>
      <c r="O415" s="60"/>
      <c r="P415" s="68"/>
      <c r="Q415" s="69"/>
      <c r="R415" s="69"/>
    </row>
    <row r="416" spans="1:18" s="63" customFormat="1" ht="15.75" customHeight="1">
      <c r="A416" s="59" t="s">
        <v>988</v>
      </c>
      <c r="B416" s="60" t="s">
        <v>913</v>
      </c>
      <c r="C416" s="59" t="s">
        <v>1243</v>
      </c>
      <c r="D416" s="61" t="s">
        <v>75</v>
      </c>
      <c r="E416" s="60" t="s">
        <v>850</v>
      </c>
      <c r="F416" s="62" t="s">
        <v>772</v>
      </c>
      <c r="G416" s="60"/>
      <c r="H416" s="61" t="s">
        <v>362</v>
      </c>
      <c r="I416" s="60"/>
      <c r="J416" s="60"/>
      <c r="K416" s="60"/>
      <c r="L416" s="60"/>
      <c r="M416" s="60"/>
      <c r="N416" s="60"/>
      <c r="O416" s="60"/>
      <c r="P416" s="68"/>
      <c r="Q416" s="69"/>
      <c r="R416" s="69"/>
    </row>
    <row r="417" spans="1:18" s="63" customFormat="1" ht="15.75" customHeight="1">
      <c r="A417" s="59" t="s">
        <v>838</v>
      </c>
      <c r="B417" s="60" t="s">
        <v>857</v>
      </c>
      <c r="C417" s="59" t="s">
        <v>1302</v>
      </c>
      <c r="D417" s="61" t="s">
        <v>77</v>
      </c>
      <c r="E417" s="60" t="s">
        <v>922</v>
      </c>
      <c r="F417" s="62" t="s">
        <v>772</v>
      </c>
      <c r="G417" s="60"/>
      <c r="H417" s="61" t="s">
        <v>1419</v>
      </c>
      <c r="I417" s="60"/>
      <c r="J417" s="60"/>
      <c r="K417" s="60"/>
      <c r="L417" s="60"/>
      <c r="M417" s="60"/>
      <c r="N417" s="60"/>
      <c r="O417" s="60"/>
      <c r="P417" s="68"/>
      <c r="Q417" s="69"/>
      <c r="R417" s="69"/>
    </row>
    <row r="418" spans="1:18" s="63" customFormat="1" ht="15.75" customHeight="1">
      <c r="A418" s="59" t="s">
        <v>951</v>
      </c>
      <c r="B418" s="60" t="s">
        <v>859</v>
      </c>
      <c r="C418" s="59" t="s">
        <v>1302</v>
      </c>
      <c r="D418" s="61" t="s">
        <v>77</v>
      </c>
      <c r="E418" s="60" t="s">
        <v>926</v>
      </c>
      <c r="F418" s="62" t="s">
        <v>772</v>
      </c>
      <c r="G418" s="60" t="s">
        <v>1164</v>
      </c>
      <c r="H418" s="61" t="s">
        <v>1419</v>
      </c>
      <c r="I418" s="60" t="s">
        <v>1158</v>
      </c>
      <c r="J418" s="60" t="s">
        <v>1125</v>
      </c>
      <c r="K418" s="60"/>
      <c r="L418" s="60">
        <v>41426</v>
      </c>
      <c r="M418" s="60" t="s">
        <v>902</v>
      </c>
      <c r="N418" s="60" t="s">
        <v>846</v>
      </c>
      <c r="O418" s="60" t="s">
        <v>1293</v>
      </c>
      <c r="P418" s="68"/>
      <c r="Q418" s="69"/>
      <c r="R418" s="69"/>
    </row>
    <row r="419" spans="1:18" s="63" customFormat="1" ht="15.75" customHeight="1">
      <c r="A419" s="59" t="s">
        <v>1065</v>
      </c>
      <c r="B419" s="60" t="s">
        <v>860</v>
      </c>
      <c r="C419" s="59" t="s">
        <v>1100</v>
      </c>
      <c r="D419" s="61" t="s">
        <v>75</v>
      </c>
      <c r="E419" s="60" t="s">
        <v>881</v>
      </c>
      <c r="F419" s="62" t="s">
        <v>772</v>
      </c>
      <c r="G419" s="60"/>
      <c r="H419" s="61" t="s">
        <v>362</v>
      </c>
      <c r="I419" s="60"/>
      <c r="J419" s="60"/>
      <c r="K419" s="60"/>
      <c r="L419" s="60"/>
      <c r="M419" s="60"/>
      <c r="N419" s="60"/>
      <c r="O419" s="60"/>
      <c r="P419" s="68"/>
      <c r="Q419" s="69"/>
      <c r="R419" s="69"/>
    </row>
    <row r="420" spans="1:18" s="63" customFormat="1" ht="15.75" customHeight="1">
      <c r="A420" s="59" t="s">
        <v>489</v>
      </c>
      <c r="B420" s="60" t="s">
        <v>857</v>
      </c>
      <c r="C420" s="59" t="s">
        <v>314</v>
      </c>
      <c r="D420" s="61" t="s">
        <v>109</v>
      </c>
      <c r="E420" s="60" t="s">
        <v>850</v>
      </c>
      <c r="F420" s="62" t="s">
        <v>772</v>
      </c>
      <c r="G420" s="60"/>
      <c r="H420" s="61" t="s">
        <v>362</v>
      </c>
      <c r="I420" s="60"/>
      <c r="J420" s="60"/>
      <c r="K420" s="60"/>
      <c r="L420" s="60"/>
      <c r="M420" s="60"/>
      <c r="N420" s="60"/>
      <c r="O420" s="60"/>
      <c r="P420" s="68"/>
      <c r="Q420" s="69"/>
      <c r="R420" s="69"/>
    </row>
    <row r="421" spans="1:18" s="63" customFormat="1" ht="15.75" customHeight="1">
      <c r="A421" s="59" t="s">
        <v>636</v>
      </c>
      <c r="B421" s="60" t="s">
        <v>860</v>
      </c>
      <c r="C421" s="59" t="s">
        <v>739</v>
      </c>
      <c r="D421" s="61" t="s">
        <v>75</v>
      </c>
      <c r="E421" s="60" t="s">
        <v>850</v>
      </c>
      <c r="F421" s="62" t="s">
        <v>772</v>
      </c>
      <c r="G421" s="60"/>
      <c r="H421" s="61" t="s">
        <v>362</v>
      </c>
      <c r="I421" s="60"/>
      <c r="J421" s="60"/>
      <c r="K421" s="60"/>
      <c r="L421" s="60"/>
      <c r="M421" s="60"/>
      <c r="N421" s="60"/>
      <c r="O421" s="60"/>
      <c r="P421" s="68"/>
      <c r="Q421" s="69"/>
      <c r="R421" s="69"/>
    </row>
    <row r="422" spans="1:18" s="63" customFormat="1" ht="15.75" customHeight="1">
      <c r="A422" s="59" t="s">
        <v>553</v>
      </c>
      <c r="B422" s="60" t="s">
        <v>901</v>
      </c>
      <c r="C422" s="59" t="s">
        <v>559</v>
      </c>
      <c r="D422" s="61" t="s">
        <v>75</v>
      </c>
      <c r="E422" s="60" t="s">
        <v>850</v>
      </c>
      <c r="F422" s="62" t="s">
        <v>772</v>
      </c>
      <c r="G422" s="60"/>
      <c r="H422" s="61" t="s">
        <v>362</v>
      </c>
      <c r="I422" s="60"/>
      <c r="J422" s="60"/>
      <c r="K422" s="60"/>
      <c r="L422" s="60"/>
      <c r="M422" s="60"/>
      <c r="N422" s="60"/>
      <c r="O422" s="60"/>
      <c r="P422" s="68"/>
      <c r="Q422" s="69"/>
      <c r="R422" s="69"/>
    </row>
    <row r="423" spans="1:18" s="63" customFormat="1" ht="15.75" customHeight="1">
      <c r="A423" s="59" t="s">
        <v>637</v>
      </c>
      <c r="B423" s="60" t="s">
        <v>860</v>
      </c>
      <c r="C423" s="59" t="s">
        <v>100</v>
      </c>
      <c r="D423" s="61" t="s">
        <v>75</v>
      </c>
      <c r="E423" s="60" t="s">
        <v>845</v>
      </c>
      <c r="F423" s="62" t="s">
        <v>772</v>
      </c>
      <c r="G423" s="60"/>
      <c r="H423" s="61" t="s">
        <v>362</v>
      </c>
      <c r="I423" s="60"/>
      <c r="J423" s="60"/>
      <c r="K423" s="60"/>
      <c r="L423" s="60"/>
      <c r="M423" s="60"/>
      <c r="N423" s="60"/>
      <c r="O423" s="60"/>
      <c r="P423" s="68"/>
      <c r="Q423" s="69"/>
      <c r="R423" s="69"/>
    </row>
    <row r="424" spans="1:18" s="63" customFormat="1" ht="15.75" customHeight="1">
      <c r="A424" s="59" t="s">
        <v>638</v>
      </c>
      <c r="B424" s="60" t="s">
        <v>857</v>
      </c>
      <c r="C424" s="59" t="s">
        <v>740</v>
      </c>
      <c r="D424" s="61" t="s">
        <v>75</v>
      </c>
      <c r="E424" s="60" t="s">
        <v>850</v>
      </c>
      <c r="F424" s="62" t="s">
        <v>772</v>
      </c>
      <c r="G424" s="60"/>
      <c r="H424" s="61" t="s">
        <v>362</v>
      </c>
      <c r="I424" s="60"/>
      <c r="J424" s="60"/>
      <c r="K424" s="60"/>
      <c r="L424" s="60"/>
      <c r="M424" s="60"/>
      <c r="N424" s="60"/>
      <c r="O424" s="60"/>
      <c r="P424" s="68"/>
      <c r="Q424" s="69"/>
      <c r="R424" s="69"/>
    </row>
    <row r="425" spans="1:18" s="63" customFormat="1" ht="15.75" customHeight="1">
      <c r="A425" s="59" t="s">
        <v>1112</v>
      </c>
      <c r="B425" s="60" t="s">
        <v>860</v>
      </c>
      <c r="C425" s="59" t="s">
        <v>1370</v>
      </c>
      <c r="D425" s="61" t="s">
        <v>75</v>
      </c>
      <c r="E425" s="60" t="s">
        <v>914</v>
      </c>
      <c r="F425" s="62" t="s">
        <v>772</v>
      </c>
      <c r="G425" s="60"/>
      <c r="H425" s="61" t="s">
        <v>362</v>
      </c>
      <c r="I425" s="60"/>
      <c r="J425" s="60"/>
      <c r="K425" s="60"/>
      <c r="L425" s="60"/>
      <c r="M425" s="60"/>
      <c r="N425" s="60"/>
      <c r="O425" s="60"/>
      <c r="P425" s="68"/>
      <c r="Q425" s="69"/>
      <c r="R425" s="69"/>
    </row>
    <row r="426" spans="1:18" s="63" customFormat="1" ht="15.75" customHeight="1">
      <c r="A426" s="59" t="s">
        <v>639</v>
      </c>
      <c r="B426" s="60" t="s">
        <v>860</v>
      </c>
      <c r="C426" s="59" t="s">
        <v>741</v>
      </c>
      <c r="D426" s="61" t="s">
        <v>75</v>
      </c>
      <c r="E426" s="60" t="s">
        <v>850</v>
      </c>
      <c r="F426" s="62" t="s">
        <v>772</v>
      </c>
      <c r="G426" s="60"/>
      <c r="H426" s="61" t="s">
        <v>362</v>
      </c>
      <c r="I426" s="60"/>
      <c r="J426" s="60"/>
      <c r="K426" s="60"/>
      <c r="L426" s="60"/>
      <c r="M426" s="60"/>
      <c r="N426" s="60"/>
      <c r="O426" s="60"/>
      <c r="P426" s="68"/>
      <c r="Q426" s="69"/>
      <c r="R426" s="69"/>
    </row>
    <row r="427" spans="1:18" s="63" customFormat="1" ht="15.75" customHeight="1">
      <c r="A427" s="59" t="s">
        <v>1066</v>
      </c>
      <c r="B427" s="60" t="s">
        <v>1363</v>
      </c>
      <c r="C427" s="59" t="s">
        <v>1237</v>
      </c>
      <c r="D427" s="61" t="s">
        <v>107</v>
      </c>
      <c r="E427" s="60" t="s">
        <v>845</v>
      </c>
      <c r="F427" s="62" t="s">
        <v>772</v>
      </c>
      <c r="G427" s="60" t="s">
        <v>1383</v>
      </c>
      <c r="H427" s="61" t="s">
        <v>362</v>
      </c>
      <c r="I427" s="60" t="s">
        <v>1384</v>
      </c>
      <c r="J427" s="60" t="s">
        <v>1125</v>
      </c>
      <c r="K427" s="60"/>
      <c r="L427" s="60"/>
      <c r="M427" s="60"/>
      <c r="N427" s="60"/>
      <c r="O427" s="60" t="s">
        <v>1125</v>
      </c>
      <c r="P427" s="68"/>
      <c r="Q427" s="69"/>
      <c r="R427" s="69"/>
    </row>
    <row r="428" spans="1:18" s="63" customFormat="1" ht="15.75" customHeight="1">
      <c r="A428" s="59" t="s">
        <v>207</v>
      </c>
      <c r="B428" s="60" t="s">
        <v>857</v>
      </c>
      <c r="C428" s="59" t="s">
        <v>86</v>
      </c>
      <c r="D428" s="61" t="s">
        <v>76</v>
      </c>
      <c r="E428" s="60" t="s">
        <v>845</v>
      </c>
      <c r="F428" s="62" t="s">
        <v>772</v>
      </c>
      <c r="G428" s="60" t="s">
        <v>1188</v>
      </c>
      <c r="H428" s="61" t="s">
        <v>362</v>
      </c>
      <c r="I428" s="60" t="s">
        <v>1158</v>
      </c>
      <c r="J428" s="60" t="s">
        <v>1125</v>
      </c>
      <c r="K428" s="60"/>
      <c r="L428" s="60" t="s">
        <v>874</v>
      </c>
      <c r="M428" s="60" t="s">
        <v>1189</v>
      </c>
      <c r="N428" s="60" t="s">
        <v>846</v>
      </c>
      <c r="O428" s="60" t="s">
        <v>1125</v>
      </c>
      <c r="P428" s="68"/>
      <c r="Q428" s="69"/>
      <c r="R428" s="69"/>
    </row>
    <row r="429" spans="1:18" s="63" customFormat="1" ht="15.75" customHeight="1">
      <c r="A429" s="59" t="s">
        <v>839</v>
      </c>
      <c r="B429" s="60" t="s">
        <v>859</v>
      </c>
      <c r="C429" s="59"/>
      <c r="D429" s="61" t="s">
        <v>77</v>
      </c>
      <c r="E429" s="60" t="s">
        <v>1300</v>
      </c>
      <c r="F429" s="62" t="s">
        <v>772</v>
      </c>
      <c r="G429" s="60" t="s">
        <v>1164</v>
      </c>
      <c r="H429" s="61" t="s">
        <v>1419</v>
      </c>
      <c r="I429" s="60" t="s">
        <v>1158</v>
      </c>
      <c r="J429" s="60" t="s">
        <v>1125</v>
      </c>
      <c r="K429" s="60"/>
      <c r="L429" s="60" t="s">
        <v>1190</v>
      </c>
      <c r="M429" s="60" t="s">
        <v>902</v>
      </c>
      <c r="N429" s="60" t="s">
        <v>846</v>
      </c>
      <c r="O429" s="60" t="s">
        <v>1294</v>
      </c>
      <c r="P429" s="68"/>
      <c r="Q429" s="69"/>
      <c r="R429" s="69"/>
    </row>
    <row r="430" spans="1:18" s="63" customFormat="1" ht="15.75" customHeight="1">
      <c r="A430" s="59" t="s">
        <v>208</v>
      </c>
      <c r="B430" s="60" t="s">
        <v>859</v>
      </c>
      <c r="C430" s="59" t="s">
        <v>218</v>
      </c>
      <c r="D430" s="61" t="s">
        <v>109</v>
      </c>
      <c r="E430" s="60" t="s">
        <v>881</v>
      </c>
      <c r="F430" s="62" t="s">
        <v>772</v>
      </c>
      <c r="G430" s="60"/>
      <c r="H430" s="61" t="s">
        <v>362</v>
      </c>
      <c r="I430" s="60"/>
      <c r="J430" s="60"/>
      <c r="K430" s="60"/>
      <c r="L430" s="60"/>
      <c r="M430" s="60"/>
      <c r="N430" s="60"/>
      <c r="O430" s="60"/>
      <c r="P430" s="68"/>
      <c r="Q430" s="69"/>
      <c r="R430" s="69"/>
    </row>
    <row r="431" spans="1:18" s="63" customFormat="1" ht="15.75" customHeight="1">
      <c r="A431" s="59" t="s">
        <v>640</v>
      </c>
      <c r="B431" s="60" t="s">
        <v>903</v>
      </c>
      <c r="C431" s="59" t="s">
        <v>709</v>
      </c>
      <c r="D431" s="61" t="s">
        <v>75</v>
      </c>
      <c r="E431" s="60" t="s">
        <v>850</v>
      </c>
      <c r="F431" s="62" t="s">
        <v>772</v>
      </c>
      <c r="G431" s="60"/>
      <c r="H431" s="61" t="s">
        <v>362</v>
      </c>
      <c r="I431" s="60"/>
      <c r="J431" s="60"/>
      <c r="K431" s="60"/>
      <c r="L431" s="60"/>
      <c r="M431" s="60"/>
      <c r="N431" s="60"/>
      <c r="O431" s="60"/>
      <c r="P431" s="68"/>
      <c r="Q431" s="69"/>
      <c r="R431" s="69"/>
    </row>
    <row r="432" spans="1:18" s="63" customFormat="1" ht="15.75" customHeight="1">
      <c r="A432" s="59" t="s">
        <v>641</v>
      </c>
      <c r="B432" s="60" t="s">
        <v>861</v>
      </c>
      <c r="C432" s="59" t="s">
        <v>742</v>
      </c>
      <c r="D432" s="61" t="s">
        <v>109</v>
      </c>
      <c r="E432" s="60" t="s">
        <v>869</v>
      </c>
      <c r="F432" s="62" t="s">
        <v>772</v>
      </c>
      <c r="G432" s="60"/>
      <c r="H432" s="61" t="s">
        <v>362</v>
      </c>
      <c r="I432" s="60"/>
      <c r="J432" s="60"/>
      <c r="K432" s="60"/>
      <c r="L432" s="60"/>
      <c r="M432" s="60"/>
      <c r="N432" s="60"/>
      <c r="O432" s="60"/>
      <c r="P432" s="68"/>
      <c r="Q432" s="69"/>
      <c r="R432" s="69"/>
    </row>
    <row r="433" spans="1:18" s="63" customFormat="1" ht="15.75" customHeight="1">
      <c r="A433" s="59" t="s">
        <v>209</v>
      </c>
      <c r="B433" s="60" t="s">
        <v>857</v>
      </c>
      <c r="C433" s="59" t="s">
        <v>219</v>
      </c>
      <c r="D433" s="61" t="s">
        <v>75</v>
      </c>
      <c r="E433" s="60" t="s">
        <v>845</v>
      </c>
      <c r="F433" s="62" t="s">
        <v>772</v>
      </c>
      <c r="G433" s="60" t="s">
        <v>1416</v>
      </c>
      <c r="H433" s="61" t="s">
        <v>362</v>
      </c>
      <c r="I433" s="60" t="s">
        <v>1191</v>
      </c>
      <c r="J433" s="60" t="s">
        <v>1125</v>
      </c>
      <c r="K433" s="60"/>
      <c r="L433" s="60" t="s">
        <v>875</v>
      </c>
      <c r="M433" s="60" t="s">
        <v>844</v>
      </c>
      <c r="N433" s="60" t="s">
        <v>846</v>
      </c>
      <c r="O433" s="60" t="s">
        <v>1125</v>
      </c>
      <c r="P433" s="68"/>
      <c r="Q433" s="69"/>
      <c r="R433" s="69"/>
    </row>
    <row r="434" spans="1:18" s="63" customFormat="1" ht="15.75" customHeight="1">
      <c r="A434" s="59" t="s">
        <v>842</v>
      </c>
      <c r="B434" s="60" t="s">
        <v>860</v>
      </c>
      <c r="C434" s="59" t="s">
        <v>220</v>
      </c>
      <c r="D434" s="61" t="s">
        <v>75</v>
      </c>
      <c r="E434" s="60" t="s">
        <v>845</v>
      </c>
      <c r="F434" s="62" t="s">
        <v>772</v>
      </c>
      <c r="G434" s="60"/>
      <c r="H434" s="61" t="s">
        <v>362</v>
      </c>
      <c r="I434" s="60"/>
      <c r="J434" s="60"/>
      <c r="K434" s="60"/>
      <c r="L434" s="60"/>
      <c r="M434" s="60"/>
      <c r="N434" s="60"/>
      <c r="O434" s="60"/>
      <c r="P434" s="68"/>
      <c r="Q434" s="69"/>
      <c r="R434" s="69"/>
    </row>
    <row r="435" spans="1:18" s="63" customFormat="1" ht="15.75" customHeight="1">
      <c r="A435" s="59" t="s">
        <v>519</v>
      </c>
      <c r="B435" s="60" t="s">
        <v>861</v>
      </c>
      <c r="C435" s="59" t="s">
        <v>518</v>
      </c>
      <c r="D435" s="61" t="s">
        <v>85</v>
      </c>
      <c r="E435" s="60" t="s">
        <v>926</v>
      </c>
      <c r="F435" s="62" t="s">
        <v>772</v>
      </c>
      <c r="G435" s="60"/>
      <c r="H435" s="61" t="s">
        <v>362</v>
      </c>
      <c r="I435" s="60"/>
      <c r="J435" s="60"/>
      <c r="K435" s="60"/>
      <c r="L435" s="60"/>
      <c r="M435" s="60"/>
      <c r="N435" s="60"/>
      <c r="O435" s="60"/>
      <c r="P435" s="68"/>
      <c r="Q435" s="69"/>
      <c r="R435" s="69"/>
    </row>
    <row r="436" spans="1:18" s="63" customFormat="1" ht="15.75" customHeight="1">
      <c r="A436" s="59" t="s">
        <v>1067</v>
      </c>
      <c r="B436" s="60" t="s">
        <v>860</v>
      </c>
      <c r="C436" s="59" t="s">
        <v>1101</v>
      </c>
      <c r="D436" s="61" t="s">
        <v>75</v>
      </c>
      <c r="E436" s="60" t="s">
        <v>1102</v>
      </c>
      <c r="F436" s="62" t="s">
        <v>772</v>
      </c>
      <c r="G436" s="60"/>
      <c r="H436" s="61" t="s">
        <v>362</v>
      </c>
      <c r="I436" s="60"/>
      <c r="J436" s="60"/>
      <c r="K436" s="60"/>
      <c r="L436" s="60"/>
      <c r="M436" s="60"/>
      <c r="N436" s="60"/>
      <c r="O436" s="60"/>
      <c r="P436" s="68"/>
      <c r="Q436" s="69"/>
      <c r="R436" s="69"/>
    </row>
    <row r="437" spans="1:18" s="63" customFormat="1" ht="15.75" customHeight="1">
      <c r="A437" s="59" t="s">
        <v>949</v>
      </c>
      <c r="B437" s="60" t="s">
        <v>913</v>
      </c>
      <c r="C437" s="59" t="s">
        <v>1244</v>
      </c>
      <c r="D437" s="61" t="s">
        <v>104</v>
      </c>
      <c r="E437" s="60" t="s">
        <v>1265</v>
      </c>
      <c r="F437" s="62" t="s">
        <v>772</v>
      </c>
      <c r="G437" s="60"/>
      <c r="H437" s="61" t="s">
        <v>362</v>
      </c>
      <c r="I437" s="60"/>
      <c r="J437" s="60"/>
      <c r="K437" s="60"/>
      <c r="L437" s="60"/>
      <c r="M437" s="60"/>
      <c r="N437" s="60"/>
      <c r="O437" s="60"/>
      <c r="P437" s="68"/>
      <c r="Q437" s="69"/>
      <c r="R437" s="69"/>
    </row>
    <row r="438" spans="1:18" s="63" customFormat="1" ht="15.75" customHeight="1">
      <c r="A438" s="59" t="s">
        <v>950</v>
      </c>
      <c r="B438" s="60" t="s">
        <v>901</v>
      </c>
      <c r="C438" s="59" t="s">
        <v>1246</v>
      </c>
      <c r="D438" s="61" t="s">
        <v>104</v>
      </c>
      <c r="E438" s="60" t="s">
        <v>850</v>
      </c>
      <c r="F438" s="62" t="s">
        <v>772</v>
      </c>
      <c r="G438" s="60"/>
      <c r="H438" s="61" t="s">
        <v>362</v>
      </c>
      <c r="I438" s="60"/>
      <c r="J438" s="60"/>
      <c r="K438" s="60"/>
      <c r="L438" s="60"/>
      <c r="M438" s="60"/>
      <c r="N438" s="60"/>
      <c r="O438" s="60"/>
      <c r="P438" s="68"/>
      <c r="Q438" s="69"/>
      <c r="R438" s="69"/>
    </row>
    <row r="439" spans="1:18" s="63" customFormat="1" ht="15.75" customHeight="1">
      <c r="A439" s="59" t="s">
        <v>995</v>
      </c>
      <c r="B439" s="60" t="s">
        <v>901</v>
      </c>
      <c r="C439" s="59" t="s">
        <v>1245</v>
      </c>
      <c r="D439" s="61" t="s">
        <v>104</v>
      </c>
      <c r="E439" s="60" t="s">
        <v>1304</v>
      </c>
      <c r="F439" s="62" t="s">
        <v>772</v>
      </c>
      <c r="G439" s="60"/>
      <c r="H439" s="61" t="s">
        <v>362</v>
      </c>
      <c r="I439" s="60"/>
      <c r="J439" s="60"/>
      <c r="K439" s="60"/>
      <c r="L439" s="60"/>
      <c r="M439" s="60"/>
      <c r="N439" s="60"/>
      <c r="O439" s="60"/>
      <c r="P439" s="68"/>
      <c r="Q439" s="69"/>
      <c r="R439" s="69"/>
    </row>
    <row r="440" spans="1:18" s="63" customFormat="1" ht="15.75" customHeight="1">
      <c r="A440" s="59" t="s">
        <v>210</v>
      </c>
      <c r="B440" s="60" t="s">
        <v>857</v>
      </c>
      <c r="C440" s="59" t="s">
        <v>221</v>
      </c>
      <c r="D440" s="61" t="s">
        <v>109</v>
      </c>
      <c r="E440" s="60" t="s">
        <v>850</v>
      </c>
      <c r="F440" s="62" t="s">
        <v>772</v>
      </c>
      <c r="G440" s="60"/>
      <c r="H440" s="61" t="s">
        <v>362</v>
      </c>
      <c r="I440" s="60"/>
      <c r="J440" s="60"/>
      <c r="K440" s="60"/>
      <c r="L440" s="60"/>
      <c r="M440" s="60"/>
      <c r="N440" s="60"/>
      <c r="O440" s="60"/>
      <c r="P440" s="68"/>
      <c r="Q440" s="69"/>
      <c r="R440" s="69"/>
    </row>
    <row r="441" spans="1:18" s="63" customFormat="1" ht="15.75" customHeight="1">
      <c r="A441" s="59" t="s">
        <v>211</v>
      </c>
      <c r="B441" s="60" t="s">
        <v>857</v>
      </c>
      <c r="C441" s="59" t="s">
        <v>222</v>
      </c>
      <c r="D441" s="61" t="s">
        <v>75</v>
      </c>
      <c r="E441" s="60" t="s">
        <v>845</v>
      </c>
      <c r="F441" s="62" t="s">
        <v>772</v>
      </c>
      <c r="G441" s="60"/>
      <c r="H441" s="61" t="s">
        <v>362</v>
      </c>
      <c r="I441" s="60"/>
      <c r="J441" s="60"/>
      <c r="K441" s="60"/>
      <c r="L441" s="60"/>
      <c r="M441" s="60"/>
      <c r="N441" s="60"/>
      <c r="O441" s="60"/>
      <c r="P441" s="68"/>
      <c r="Q441" s="69"/>
      <c r="R441" s="69"/>
    </row>
    <row r="442" spans="1:18" s="63" customFormat="1" ht="15.75" customHeight="1">
      <c r="A442" s="59" t="s">
        <v>1068</v>
      </c>
      <c r="B442" s="60" t="s">
        <v>1363</v>
      </c>
      <c r="C442" s="59" t="s">
        <v>364</v>
      </c>
      <c r="D442" s="61" t="s">
        <v>109</v>
      </c>
      <c r="E442" s="60" t="s">
        <v>850</v>
      </c>
      <c r="F442" s="62" t="s">
        <v>772</v>
      </c>
      <c r="G442" s="60" t="s">
        <v>1385</v>
      </c>
      <c r="H442" s="61" t="s">
        <v>362</v>
      </c>
      <c r="I442" s="60" t="s">
        <v>1386</v>
      </c>
      <c r="J442" s="60" t="s">
        <v>1132</v>
      </c>
      <c r="K442" s="60"/>
      <c r="L442" s="60"/>
      <c r="M442" s="60"/>
      <c r="N442" s="60"/>
      <c r="O442" s="60" t="s">
        <v>1125</v>
      </c>
      <c r="P442" s="68"/>
      <c r="Q442" s="69"/>
      <c r="R442" s="69"/>
    </row>
    <row r="443" spans="1:18" s="63" customFormat="1" ht="15.75" customHeight="1">
      <c r="A443" s="59" t="s">
        <v>212</v>
      </c>
      <c r="B443" s="60" t="s">
        <v>857</v>
      </c>
      <c r="C443" s="59" t="s">
        <v>223</v>
      </c>
      <c r="D443" s="61" t="s">
        <v>109</v>
      </c>
      <c r="E443" s="60" t="s">
        <v>850</v>
      </c>
      <c r="F443" s="62" t="s">
        <v>772</v>
      </c>
      <c r="G443" s="60"/>
      <c r="H443" s="61" t="s">
        <v>362</v>
      </c>
      <c r="I443" s="60"/>
      <c r="J443" s="60"/>
      <c r="K443" s="60"/>
      <c r="L443" s="60"/>
      <c r="M443" s="60"/>
      <c r="N443" s="60"/>
      <c r="O443" s="60"/>
      <c r="P443" s="68"/>
      <c r="Q443" s="69"/>
      <c r="R443" s="69"/>
    </row>
    <row r="444" spans="1:18" s="63" customFormat="1" ht="15.75" customHeight="1">
      <c r="A444" s="59" t="s">
        <v>945</v>
      </c>
      <c r="B444" s="60" t="s">
        <v>857</v>
      </c>
      <c r="C444" s="59" t="s">
        <v>1312</v>
      </c>
      <c r="D444" s="61" t="s">
        <v>104</v>
      </c>
      <c r="E444" s="60" t="s">
        <v>923</v>
      </c>
      <c r="F444" s="62" t="s">
        <v>772</v>
      </c>
      <c r="G444" s="60"/>
      <c r="H444" s="61" t="s">
        <v>362</v>
      </c>
      <c r="I444" s="60"/>
      <c r="J444" s="60"/>
      <c r="K444" s="60"/>
      <c r="L444" s="60"/>
      <c r="M444" s="60"/>
      <c r="N444" s="60"/>
      <c r="O444" s="60"/>
      <c r="P444" s="68"/>
      <c r="Q444" s="69"/>
      <c r="R444" s="69"/>
    </row>
    <row r="445" spans="1:18" s="63" customFormat="1" ht="15.75" customHeight="1">
      <c r="A445" s="59" t="s">
        <v>213</v>
      </c>
      <c r="B445" s="60" t="s">
        <v>859</v>
      </c>
      <c r="C445" s="59" t="s">
        <v>224</v>
      </c>
      <c r="D445" s="61" t="s">
        <v>109</v>
      </c>
      <c r="E445" s="60" t="s">
        <v>845</v>
      </c>
      <c r="F445" s="62" t="s">
        <v>772</v>
      </c>
      <c r="G445" s="60" t="s">
        <v>1192</v>
      </c>
      <c r="H445" s="61" t="s">
        <v>362</v>
      </c>
      <c r="I445" s="60" t="s">
        <v>1193</v>
      </c>
      <c r="J445" s="60" t="s">
        <v>1132</v>
      </c>
      <c r="K445" s="60"/>
      <c r="L445" s="60" t="s">
        <v>896</v>
      </c>
      <c r="M445" s="60" t="s">
        <v>844</v>
      </c>
      <c r="N445" s="60" t="s">
        <v>846</v>
      </c>
      <c r="O445" s="60" t="s">
        <v>1125</v>
      </c>
      <c r="P445" s="68"/>
      <c r="Q445" s="69"/>
      <c r="R445" s="69"/>
    </row>
    <row r="446" spans="1:18" s="63" customFormat="1" ht="15.75" customHeight="1">
      <c r="A446" s="59" t="s">
        <v>1069</v>
      </c>
      <c r="B446" s="60" t="s">
        <v>860</v>
      </c>
      <c r="C446" s="59" t="s">
        <v>1238</v>
      </c>
      <c r="D446" s="61" t="s">
        <v>109</v>
      </c>
      <c r="E446" s="60" t="s">
        <v>881</v>
      </c>
      <c r="F446" s="62" t="s">
        <v>772</v>
      </c>
      <c r="G446" s="60"/>
      <c r="H446" s="61" t="s">
        <v>362</v>
      </c>
      <c r="I446" s="60"/>
      <c r="J446" s="60"/>
      <c r="K446" s="60"/>
      <c r="L446" s="60"/>
      <c r="M446" s="60"/>
      <c r="N446" s="60"/>
      <c r="O446" s="60"/>
      <c r="P446" s="68"/>
      <c r="Q446" s="69"/>
      <c r="R446" s="69"/>
    </row>
    <row r="447" spans="1:18" s="63" customFormat="1" ht="15.75" customHeight="1">
      <c r="A447" s="59" t="s">
        <v>490</v>
      </c>
      <c r="B447" s="60" t="s">
        <v>861</v>
      </c>
      <c r="C447" s="59" t="s">
        <v>515</v>
      </c>
      <c r="D447" s="61" t="s">
        <v>109</v>
      </c>
      <c r="E447" s="60" t="s">
        <v>850</v>
      </c>
      <c r="F447" s="62" t="s">
        <v>772</v>
      </c>
      <c r="G447" s="60"/>
      <c r="H447" s="61" t="s">
        <v>362</v>
      </c>
      <c r="I447" s="60"/>
      <c r="J447" s="60"/>
      <c r="K447" s="60"/>
      <c r="L447" s="60"/>
      <c r="M447" s="60"/>
      <c r="N447" s="60"/>
      <c r="O447" s="60"/>
      <c r="P447" s="68"/>
      <c r="Q447" s="69"/>
      <c r="R447" s="69"/>
    </row>
    <row r="448" spans="1:18" s="63" customFormat="1" ht="15.75" customHeight="1">
      <c r="A448" s="59" t="s">
        <v>347</v>
      </c>
      <c r="B448" s="60" t="s">
        <v>861</v>
      </c>
      <c r="C448" s="59" t="s">
        <v>315</v>
      </c>
      <c r="D448" s="61" t="s">
        <v>109</v>
      </c>
      <c r="E448" s="60" t="s">
        <v>845</v>
      </c>
      <c r="F448" s="62" t="s">
        <v>772</v>
      </c>
      <c r="G448" s="60"/>
      <c r="H448" s="61" t="s">
        <v>362</v>
      </c>
      <c r="I448" s="60"/>
      <c r="J448" s="60"/>
      <c r="K448" s="60"/>
      <c r="L448" s="60"/>
      <c r="M448" s="60"/>
      <c r="N448" s="60"/>
      <c r="O448" s="60"/>
      <c r="P448" s="68"/>
      <c r="Q448" s="69"/>
      <c r="R448" s="69"/>
    </row>
    <row r="449" spans="1:18" s="63" customFormat="1" ht="15.75" customHeight="1">
      <c r="A449" s="59" t="s">
        <v>642</v>
      </c>
      <c r="B449" s="60" t="s">
        <v>861</v>
      </c>
      <c r="C449" s="59" t="s">
        <v>743</v>
      </c>
      <c r="D449" s="61" t="s">
        <v>75</v>
      </c>
      <c r="E449" s="60" t="s">
        <v>850</v>
      </c>
      <c r="F449" s="62" t="s">
        <v>772</v>
      </c>
      <c r="G449" s="60"/>
      <c r="H449" s="61" t="s">
        <v>362</v>
      </c>
      <c r="I449" s="60"/>
      <c r="J449" s="60"/>
      <c r="K449" s="60"/>
      <c r="L449" s="60"/>
      <c r="M449" s="60"/>
      <c r="N449" s="60"/>
      <c r="O449" s="60"/>
      <c r="P449" s="68"/>
      <c r="Q449" s="69"/>
      <c r="R449" s="69"/>
    </row>
    <row r="450" spans="1:18" s="63" customFormat="1" ht="15.75" customHeight="1">
      <c r="A450" s="59" t="s">
        <v>380</v>
      </c>
      <c r="B450" s="60" t="s">
        <v>903</v>
      </c>
      <c r="C450" s="59" t="s">
        <v>383</v>
      </c>
      <c r="D450" s="61" t="s">
        <v>76</v>
      </c>
      <c r="E450" s="60" t="s">
        <v>914</v>
      </c>
      <c r="F450" s="62" t="s">
        <v>772</v>
      </c>
      <c r="G450" s="60"/>
      <c r="H450" s="61" t="s">
        <v>362</v>
      </c>
      <c r="I450" s="60"/>
      <c r="J450" s="60"/>
      <c r="K450" s="60"/>
      <c r="L450" s="60"/>
      <c r="M450" s="60"/>
      <c r="N450" s="60"/>
      <c r="O450" s="60"/>
      <c r="P450" s="68"/>
      <c r="Q450" s="69"/>
      <c r="R450" s="69"/>
    </row>
    <row r="451" spans="1:18" s="63" customFormat="1" ht="15.75" customHeight="1">
      <c r="A451" s="59" t="s">
        <v>381</v>
      </c>
      <c r="B451" s="60" t="s">
        <v>861</v>
      </c>
      <c r="C451" s="59" t="s">
        <v>384</v>
      </c>
      <c r="D451" s="61" t="s">
        <v>76</v>
      </c>
      <c r="E451" s="60" t="s">
        <v>914</v>
      </c>
      <c r="F451" s="62" t="s">
        <v>772</v>
      </c>
      <c r="G451" s="60"/>
      <c r="H451" s="61" t="s">
        <v>362</v>
      </c>
      <c r="I451" s="60"/>
      <c r="J451" s="60"/>
      <c r="K451" s="60"/>
      <c r="L451" s="60"/>
      <c r="M451" s="60"/>
      <c r="N451" s="60"/>
      <c r="O451" s="60"/>
      <c r="P451" s="68"/>
      <c r="Q451" s="69"/>
      <c r="R451" s="69"/>
    </row>
    <row r="452" spans="1:18" s="63" customFormat="1" ht="15.75" customHeight="1">
      <c r="A452" s="59" t="s">
        <v>1070</v>
      </c>
      <c r="B452" s="60" t="s">
        <v>1363</v>
      </c>
      <c r="C452" s="59"/>
      <c r="D452" s="61" t="s">
        <v>76</v>
      </c>
      <c r="E452" s="60" t="s">
        <v>851</v>
      </c>
      <c r="F452" s="62" t="s">
        <v>772</v>
      </c>
      <c r="G452" s="60" t="s">
        <v>1380</v>
      </c>
      <c r="H452" s="61" t="s">
        <v>362</v>
      </c>
      <c r="I452" s="60" t="s">
        <v>1382</v>
      </c>
      <c r="J452" s="60" t="s">
        <v>1125</v>
      </c>
      <c r="K452" s="60"/>
      <c r="L452" s="60"/>
      <c r="M452" s="60"/>
      <c r="N452" s="60"/>
      <c r="O452" s="60" t="s">
        <v>1125</v>
      </c>
      <c r="P452" s="68"/>
      <c r="Q452" s="69"/>
      <c r="R452" s="69"/>
    </row>
    <row r="453" spans="1:18" s="63" customFormat="1" ht="15.75" customHeight="1">
      <c r="A453" s="59" t="s">
        <v>214</v>
      </c>
      <c r="B453" s="60" t="s">
        <v>857</v>
      </c>
      <c r="C453" s="59" t="s">
        <v>225</v>
      </c>
      <c r="D453" s="61" t="s">
        <v>109</v>
      </c>
      <c r="E453" s="60" t="s">
        <v>850</v>
      </c>
      <c r="F453" s="62" t="s">
        <v>772</v>
      </c>
      <c r="G453" s="60"/>
      <c r="H453" s="61" t="s">
        <v>362</v>
      </c>
      <c r="I453" s="60"/>
      <c r="J453" s="60"/>
      <c r="K453" s="60"/>
      <c r="L453" s="60"/>
      <c r="M453" s="60"/>
      <c r="N453" s="60"/>
      <c r="O453" s="60"/>
      <c r="P453" s="68"/>
      <c r="Q453" s="69"/>
      <c r="R453" s="69"/>
    </row>
    <row r="454" spans="1:18" s="63" customFormat="1" ht="15.75" customHeight="1">
      <c r="A454" s="59" t="s">
        <v>101</v>
      </c>
      <c r="B454" s="60" t="s">
        <v>860</v>
      </c>
      <c r="C454" s="59" t="s">
        <v>102</v>
      </c>
      <c r="D454" s="61" t="s">
        <v>75</v>
      </c>
      <c r="E454" s="60" t="s">
        <v>845</v>
      </c>
      <c r="F454" s="62" t="s">
        <v>772</v>
      </c>
      <c r="G454" s="60"/>
      <c r="H454" s="61" t="s">
        <v>362</v>
      </c>
      <c r="I454" s="60"/>
      <c r="J454" s="60"/>
      <c r="K454" s="60"/>
      <c r="L454" s="60"/>
      <c r="M454" s="60"/>
      <c r="N454" s="60"/>
      <c r="O454" s="60"/>
      <c r="P454" s="68"/>
      <c r="Q454" s="69"/>
      <c r="R454" s="69"/>
    </row>
    <row r="455" spans="1:18" s="63" customFormat="1" ht="15.75" customHeight="1">
      <c r="A455" s="59" t="s">
        <v>215</v>
      </c>
      <c r="B455" s="60" t="s">
        <v>859</v>
      </c>
      <c r="C455" s="59" t="s">
        <v>226</v>
      </c>
      <c r="D455" s="61" t="s">
        <v>76</v>
      </c>
      <c r="E455" s="60" t="s">
        <v>876</v>
      </c>
      <c r="F455" s="62" t="s">
        <v>772</v>
      </c>
      <c r="G455" s="60" t="s">
        <v>1194</v>
      </c>
      <c r="H455" s="61" t="s">
        <v>362</v>
      </c>
      <c r="I455" s="60" t="s">
        <v>1195</v>
      </c>
      <c r="J455" s="60" t="s">
        <v>1132</v>
      </c>
      <c r="K455" s="60"/>
      <c r="L455" s="60" t="s">
        <v>877</v>
      </c>
      <c r="M455" s="60" t="s">
        <v>844</v>
      </c>
      <c r="N455" s="60" t="s">
        <v>846</v>
      </c>
      <c r="O455" s="60" t="s">
        <v>1125</v>
      </c>
      <c r="P455" s="68"/>
      <c r="Q455" s="69"/>
      <c r="R455" s="69"/>
    </row>
    <row r="456" spans="1:18" s="63" customFormat="1" ht="15.75" customHeight="1">
      <c r="A456" s="59" t="s">
        <v>643</v>
      </c>
      <c r="B456" s="60" t="s">
        <v>860</v>
      </c>
      <c r="C456" s="59" t="s">
        <v>744</v>
      </c>
      <c r="D456" s="61" t="s">
        <v>109</v>
      </c>
      <c r="E456" s="60" t="s">
        <v>850</v>
      </c>
      <c r="F456" s="62" t="s">
        <v>772</v>
      </c>
      <c r="G456" s="60"/>
      <c r="H456" s="61" t="s">
        <v>362</v>
      </c>
      <c r="I456" s="60"/>
      <c r="J456" s="60"/>
      <c r="K456" s="60"/>
      <c r="L456" s="60"/>
      <c r="M456" s="60"/>
      <c r="N456" s="60"/>
      <c r="O456" s="60"/>
      <c r="P456" s="68"/>
      <c r="Q456" s="69"/>
      <c r="R456" s="69"/>
    </row>
    <row r="457" spans="1:18" s="63" customFormat="1" ht="15.75" customHeight="1">
      <c r="A457" s="59" t="s">
        <v>1071</v>
      </c>
      <c r="B457" s="60" t="s">
        <v>860</v>
      </c>
      <c r="C457" s="59" t="s">
        <v>1351</v>
      </c>
      <c r="D457" s="61" t="s">
        <v>75</v>
      </c>
      <c r="E457" s="60" t="s">
        <v>845</v>
      </c>
      <c r="F457" s="62" t="s">
        <v>772</v>
      </c>
      <c r="G457" s="60"/>
      <c r="H457" s="61" t="s">
        <v>362</v>
      </c>
      <c r="I457" s="60"/>
      <c r="J457" s="60"/>
      <c r="K457" s="60"/>
      <c r="L457" s="60"/>
      <c r="M457" s="60"/>
      <c r="N457" s="60"/>
      <c r="O457" s="60"/>
      <c r="P457" s="68"/>
      <c r="Q457" s="69"/>
      <c r="R457" s="69"/>
    </row>
    <row r="458" spans="1:18" s="63" customFormat="1" ht="15.75" customHeight="1">
      <c r="A458" s="59" t="s">
        <v>840</v>
      </c>
      <c r="B458" s="60" t="s">
        <v>901</v>
      </c>
      <c r="C458" s="59" t="s">
        <v>1284</v>
      </c>
      <c r="D458" s="61" t="s">
        <v>77</v>
      </c>
      <c r="E458" s="60" t="s">
        <v>905</v>
      </c>
      <c r="F458" s="62" t="s">
        <v>772</v>
      </c>
      <c r="G458" s="60"/>
      <c r="H458" s="61" t="s">
        <v>362</v>
      </c>
      <c r="I458" s="60"/>
      <c r="J458" s="60"/>
      <c r="K458" s="60"/>
      <c r="L458" s="60"/>
      <c r="M458" s="60"/>
      <c r="N458" s="60"/>
      <c r="O458" s="60"/>
      <c r="P458" s="68"/>
      <c r="Q458" s="69"/>
      <c r="R458" s="69"/>
    </row>
    <row r="459" spans="1:18" s="63" customFormat="1" ht="15.75" customHeight="1">
      <c r="A459" s="59" t="s">
        <v>1072</v>
      </c>
      <c r="B459" s="60" t="s">
        <v>860</v>
      </c>
      <c r="C459" s="59" t="s">
        <v>1105</v>
      </c>
      <c r="D459" s="61" t="s">
        <v>75</v>
      </c>
      <c r="E459" s="60" t="s">
        <v>845</v>
      </c>
      <c r="F459" s="62" t="s">
        <v>772</v>
      </c>
      <c r="G459" s="60"/>
      <c r="H459" s="61" t="s">
        <v>362</v>
      </c>
      <c r="I459" s="60"/>
      <c r="J459" s="60"/>
      <c r="K459" s="60"/>
      <c r="L459" s="60"/>
      <c r="M459" s="60"/>
      <c r="N459" s="60"/>
      <c r="O459" s="60"/>
      <c r="P459" s="68"/>
      <c r="Q459" s="69"/>
      <c r="R459" s="69"/>
    </row>
    <row r="460" spans="1:18" s="63" customFormat="1" ht="15.75" customHeight="1">
      <c r="A460" s="59" t="s">
        <v>1073</v>
      </c>
      <c r="B460" s="60" t="s">
        <v>860</v>
      </c>
      <c r="C460" s="59" t="s">
        <v>1103</v>
      </c>
      <c r="D460" s="61" t="s">
        <v>75</v>
      </c>
      <c r="E460" s="60" t="s">
        <v>845</v>
      </c>
      <c r="F460" s="62" t="s">
        <v>772</v>
      </c>
      <c r="G460" s="60"/>
      <c r="H460" s="61" t="s">
        <v>362</v>
      </c>
      <c r="I460" s="60"/>
      <c r="J460" s="60"/>
      <c r="K460" s="60"/>
      <c r="L460" s="60"/>
      <c r="M460" s="60"/>
      <c r="N460" s="60"/>
      <c r="O460" s="60"/>
      <c r="P460" s="68"/>
      <c r="Q460" s="69"/>
      <c r="R460" s="69"/>
    </row>
    <row r="461" spans="1:18" s="63" customFormat="1" ht="15.75" customHeight="1">
      <c r="A461" s="59" t="s">
        <v>227</v>
      </c>
      <c r="B461" s="60" t="s">
        <v>859</v>
      </c>
      <c r="C461" s="59" t="s">
        <v>244</v>
      </c>
      <c r="D461" s="61" t="s">
        <v>75</v>
      </c>
      <c r="E461" s="60" t="s">
        <v>850</v>
      </c>
      <c r="F461" s="62" t="s">
        <v>772</v>
      </c>
      <c r="G461" s="60" t="s">
        <v>1196</v>
      </c>
      <c r="H461" s="61" t="s">
        <v>362</v>
      </c>
      <c r="I461" s="60" t="s">
        <v>1197</v>
      </c>
      <c r="J461" s="60" t="s">
        <v>1132</v>
      </c>
      <c r="K461" s="60"/>
      <c r="L461" s="60" t="s">
        <v>878</v>
      </c>
      <c r="M461" s="60" t="s">
        <v>844</v>
      </c>
      <c r="N461" s="60" t="s">
        <v>846</v>
      </c>
      <c r="O461" s="60" t="s">
        <v>1125</v>
      </c>
      <c r="P461" s="68"/>
      <c r="Q461" s="69"/>
      <c r="R461" s="69"/>
    </row>
    <row r="462" spans="1:18" s="63" customFormat="1" ht="15.75" customHeight="1">
      <c r="A462" s="59" t="s">
        <v>448</v>
      </c>
      <c r="B462" s="60" t="s">
        <v>859</v>
      </c>
      <c r="C462" s="59" t="s">
        <v>418</v>
      </c>
      <c r="D462" s="61" t="s">
        <v>109</v>
      </c>
      <c r="E462" s="60" t="s">
        <v>845</v>
      </c>
      <c r="F462" s="62" t="s">
        <v>772</v>
      </c>
      <c r="G462" s="60"/>
      <c r="H462" s="61" t="s">
        <v>362</v>
      </c>
      <c r="I462" s="60"/>
      <c r="J462" s="60"/>
      <c r="K462" s="60"/>
      <c r="L462" s="60"/>
      <c r="M462" s="60"/>
      <c r="N462" s="60"/>
      <c r="O462" s="60"/>
      <c r="P462" s="68"/>
      <c r="Q462" s="69"/>
      <c r="R462" s="69"/>
    </row>
    <row r="463" spans="1:18" s="63" customFormat="1" ht="15.75" customHeight="1">
      <c r="A463" s="59" t="s">
        <v>228</v>
      </c>
      <c r="B463" s="60" t="s">
        <v>859</v>
      </c>
      <c r="C463" s="59" t="s">
        <v>245</v>
      </c>
      <c r="D463" s="61" t="s">
        <v>76</v>
      </c>
      <c r="E463" s="60" t="s">
        <v>845</v>
      </c>
      <c r="F463" s="62" t="s">
        <v>772</v>
      </c>
      <c r="G463" s="60" t="s">
        <v>1167</v>
      </c>
      <c r="H463" s="61" t="s">
        <v>362</v>
      </c>
      <c r="I463" s="60" t="s">
        <v>1198</v>
      </c>
      <c r="J463" s="60" t="s">
        <v>1132</v>
      </c>
      <c r="K463" s="60"/>
      <c r="L463" s="60" t="s">
        <v>897</v>
      </c>
      <c r="M463" s="60" t="s">
        <v>844</v>
      </c>
      <c r="N463" s="60"/>
      <c r="O463" s="60" t="s">
        <v>1125</v>
      </c>
      <c r="P463" s="68"/>
      <c r="Q463" s="69"/>
      <c r="R463" s="69"/>
    </row>
    <row r="464" spans="1:18" s="63" customFormat="1" ht="15.75" customHeight="1">
      <c r="A464" s="59" t="s">
        <v>229</v>
      </c>
      <c r="B464" s="60" t="s">
        <v>859</v>
      </c>
      <c r="C464" s="59" t="s">
        <v>246</v>
      </c>
      <c r="D464" s="61" t="s">
        <v>109</v>
      </c>
      <c r="E464" s="60" t="s">
        <v>850</v>
      </c>
      <c r="F464" s="62" t="s">
        <v>772</v>
      </c>
      <c r="G464" s="60" t="s">
        <v>1169</v>
      </c>
      <c r="H464" s="61" t="s">
        <v>362</v>
      </c>
      <c r="I464" s="60" t="s">
        <v>1158</v>
      </c>
      <c r="J464" s="60" t="s">
        <v>1125</v>
      </c>
      <c r="K464" s="60"/>
      <c r="L464" s="60" t="s">
        <v>879</v>
      </c>
      <c r="M464" s="60" t="s">
        <v>844</v>
      </c>
      <c r="N464" s="60" t="s">
        <v>846</v>
      </c>
      <c r="O464" s="60" t="s">
        <v>1125</v>
      </c>
      <c r="P464" s="68"/>
      <c r="Q464" s="69"/>
      <c r="R464" s="69"/>
    </row>
    <row r="465" spans="1:18" s="63" customFormat="1" ht="15.75" customHeight="1">
      <c r="A465" s="59" t="s">
        <v>230</v>
      </c>
      <c r="B465" s="60" t="s">
        <v>857</v>
      </c>
      <c r="C465" s="59" t="s">
        <v>247</v>
      </c>
      <c r="D465" s="61" t="s">
        <v>75</v>
      </c>
      <c r="E465" s="60" t="s">
        <v>845</v>
      </c>
      <c r="F465" s="62" t="s">
        <v>772</v>
      </c>
      <c r="G465" s="60" t="s">
        <v>1199</v>
      </c>
      <c r="H465" s="61" t="s">
        <v>362</v>
      </c>
      <c r="I465" s="60" t="s">
        <v>1127</v>
      </c>
      <c r="J465" s="60" t="s">
        <v>1125</v>
      </c>
      <c r="K465" s="60"/>
      <c r="L465" s="60" t="s">
        <v>880</v>
      </c>
      <c r="M465" s="60" t="s">
        <v>844</v>
      </c>
      <c r="N465" s="60" t="s">
        <v>846</v>
      </c>
      <c r="O465" s="60" t="s">
        <v>1125</v>
      </c>
      <c r="P465" s="68"/>
      <c r="Q465" s="69"/>
      <c r="R465" s="69"/>
    </row>
    <row r="466" spans="1:18" s="63" customFormat="1" ht="15.75" customHeight="1">
      <c r="A466" s="59" t="s">
        <v>231</v>
      </c>
      <c r="B466" s="60" t="s">
        <v>860</v>
      </c>
      <c r="C466" s="59" t="s">
        <v>248</v>
      </c>
      <c r="D466" s="61" t="s">
        <v>109</v>
      </c>
      <c r="E466" s="60" t="s">
        <v>881</v>
      </c>
      <c r="F466" s="62" t="s">
        <v>772</v>
      </c>
      <c r="G466" s="60"/>
      <c r="H466" s="61" t="s">
        <v>362</v>
      </c>
      <c r="I466" s="60"/>
      <c r="J466" s="60"/>
      <c r="K466" s="60"/>
      <c r="L466" s="60"/>
      <c r="M466" s="60"/>
      <c r="N466" s="60"/>
      <c r="O466" s="60"/>
      <c r="P466" s="68"/>
      <c r="Q466" s="69"/>
      <c r="R466" s="69"/>
    </row>
    <row r="467" spans="1:18" s="63" customFormat="1" ht="15.75" customHeight="1">
      <c r="A467" s="59" t="s">
        <v>954</v>
      </c>
      <c r="B467" s="60" t="s">
        <v>857</v>
      </c>
      <c r="C467" s="59" t="s">
        <v>1310</v>
      </c>
      <c r="D467" s="61" t="s">
        <v>77</v>
      </c>
      <c r="E467" s="60" t="s">
        <v>900</v>
      </c>
      <c r="F467" s="62" t="s">
        <v>772</v>
      </c>
      <c r="G467" s="60"/>
      <c r="H467" s="61" t="s">
        <v>362</v>
      </c>
      <c r="I467" s="60"/>
      <c r="J467" s="60"/>
      <c r="K467" s="60"/>
      <c r="L467" s="60"/>
      <c r="M467" s="60"/>
      <c r="N467" s="60"/>
      <c r="O467" s="60"/>
      <c r="P467" s="68"/>
      <c r="Q467" s="69"/>
      <c r="R467" s="69"/>
    </row>
    <row r="468" spans="1:18" s="63" customFormat="1" ht="15.75" customHeight="1">
      <c r="A468" s="59" t="s">
        <v>232</v>
      </c>
      <c r="B468" s="60" t="s">
        <v>857</v>
      </c>
      <c r="C468" s="59" t="s">
        <v>249</v>
      </c>
      <c r="D468" s="61" t="s">
        <v>109</v>
      </c>
      <c r="E468" s="60" t="s">
        <v>850</v>
      </c>
      <c r="F468" s="62" t="s">
        <v>772</v>
      </c>
      <c r="G468" s="60"/>
      <c r="H468" s="61" t="s">
        <v>362</v>
      </c>
      <c r="I468" s="60"/>
      <c r="J468" s="60"/>
      <c r="K468" s="60"/>
      <c r="L468" s="60"/>
      <c r="M468" s="60"/>
      <c r="N468" s="60"/>
      <c r="O468" s="60"/>
      <c r="P468" s="68"/>
      <c r="Q468" s="69"/>
      <c r="R468" s="69"/>
    </row>
    <row r="469" spans="1:18" s="63" customFormat="1" ht="15.75" customHeight="1">
      <c r="A469" s="59" t="s">
        <v>981</v>
      </c>
      <c r="B469" s="60" t="s">
        <v>913</v>
      </c>
      <c r="C469" s="59" t="s">
        <v>1269</v>
      </c>
      <c r="D469" s="61" t="s">
        <v>85</v>
      </c>
      <c r="E469" s="60" t="s">
        <v>1270</v>
      </c>
      <c r="F469" s="62" t="s">
        <v>772</v>
      </c>
      <c r="G469" s="60"/>
      <c r="H469" s="61" t="s">
        <v>362</v>
      </c>
      <c r="I469" s="60"/>
      <c r="J469" s="60"/>
      <c r="K469" s="60"/>
      <c r="L469" s="60"/>
      <c r="M469" s="60"/>
      <c r="N469" s="60"/>
      <c r="O469" s="60"/>
      <c r="P469" s="68"/>
      <c r="Q469" s="69"/>
      <c r="R469" s="69"/>
    </row>
    <row r="470" spans="1:18" s="63" customFormat="1" ht="15.75" customHeight="1">
      <c r="A470" s="59" t="s">
        <v>554</v>
      </c>
      <c r="B470" s="60" t="s">
        <v>860</v>
      </c>
      <c r="C470" s="59" t="s">
        <v>560</v>
      </c>
      <c r="D470" s="61" t="s">
        <v>75</v>
      </c>
      <c r="E470" s="60" t="s">
        <v>850</v>
      </c>
      <c r="F470" s="62" t="s">
        <v>772</v>
      </c>
      <c r="G470" s="60"/>
      <c r="H470" s="61" t="s">
        <v>362</v>
      </c>
      <c r="I470" s="60"/>
      <c r="J470" s="60"/>
      <c r="K470" s="60"/>
      <c r="L470" s="60"/>
      <c r="M470" s="60"/>
      <c r="N470" s="60"/>
      <c r="O470" s="60"/>
      <c r="P470" s="68"/>
      <c r="Q470" s="69"/>
      <c r="R470" s="69"/>
    </row>
    <row r="471" spans="1:18" s="63" customFormat="1" ht="15.75" customHeight="1">
      <c r="A471" s="59" t="s">
        <v>233</v>
      </c>
      <c r="B471" s="60" t="s">
        <v>860</v>
      </c>
      <c r="C471" s="59" t="s">
        <v>250</v>
      </c>
      <c r="D471" s="61" t="s">
        <v>76</v>
      </c>
      <c r="E471" s="60" t="s">
        <v>881</v>
      </c>
      <c r="F471" s="62" t="s">
        <v>772</v>
      </c>
      <c r="G471" s="60"/>
      <c r="H471" s="61" t="s">
        <v>362</v>
      </c>
      <c r="I471" s="60"/>
      <c r="J471" s="60"/>
      <c r="K471" s="60"/>
      <c r="L471" s="60"/>
      <c r="M471" s="60"/>
      <c r="N471" s="60"/>
      <c r="O471" s="60"/>
      <c r="P471" s="68"/>
      <c r="Q471" s="69"/>
      <c r="R471" s="69"/>
    </row>
    <row r="472" spans="1:18" s="63" customFormat="1" ht="15.75" customHeight="1">
      <c r="A472" s="59" t="s">
        <v>81</v>
      </c>
      <c r="B472" s="60" t="s">
        <v>857</v>
      </c>
      <c r="C472" s="59" t="s">
        <v>83</v>
      </c>
      <c r="D472" s="61" t="s">
        <v>77</v>
      </c>
      <c r="E472" s="60" t="s">
        <v>911</v>
      </c>
      <c r="F472" s="62" t="s">
        <v>772</v>
      </c>
      <c r="G472" s="60" t="s">
        <v>1149</v>
      </c>
      <c r="H472" s="61" t="s">
        <v>362</v>
      </c>
      <c r="I472" s="60" t="s">
        <v>1150</v>
      </c>
      <c r="J472" s="60" t="s">
        <v>1132</v>
      </c>
      <c r="K472" s="60"/>
      <c r="L472" s="60" t="s">
        <v>912</v>
      </c>
      <c r="M472" s="60" t="s">
        <v>907</v>
      </c>
      <c r="N472" s="60" t="s">
        <v>846</v>
      </c>
      <c r="O472" s="60" t="s">
        <v>1125</v>
      </c>
      <c r="P472" s="68"/>
      <c r="Q472" s="69"/>
      <c r="R472" s="69"/>
    </row>
    <row r="473" spans="1:18" s="63" customFormat="1" ht="15.75" customHeight="1">
      <c r="A473" s="59" t="s">
        <v>368</v>
      </c>
      <c r="B473" s="60" t="s">
        <v>913</v>
      </c>
      <c r="C473" s="59" t="s">
        <v>372</v>
      </c>
      <c r="D473" s="61" t="s">
        <v>77</v>
      </c>
      <c r="E473" s="60" t="s">
        <v>876</v>
      </c>
      <c r="F473" s="62" t="s">
        <v>772</v>
      </c>
      <c r="G473" s="60"/>
      <c r="H473" s="61" t="s">
        <v>362</v>
      </c>
      <c r="I473" s="60"/>
      <c r="J473" s="60"/>
      <c r="K473" s="60"/>
      <c r="L473" s="60"/>
      <c r="M473" s="60"/>
      <c r="N473" s="60"/>
      <c r="O473" s="60"/>
      <c r="P473" s="68"/>
      <c r="Q473" s="69"/>
      <c r="R473" s="69"/>
    </row>
    <row r="474" spans="1:18" s="63" customFormat="1" ht="15.75" customHeight="1">
      <c r="A474" s="59" t="s">
        <v>491</v>
      </c>
      <c r="B474" s="60" t="s">
        <v>861</v>
      </c>
      <c r="C474" s="59" t="s">
        <v>419</v>
      </c>
      <c r="D474" s="61" t="s">
        <v>109</v>
      </c>
      <c r="E474" s="60" t="s">
        <v>850</v>
      </c>
      <c r="F474" s="62" t="s">
        <v>772</v>
      </c>
      <c r="G474" s="60"/>
      <c r="H474" s="61" t="s">
        <v>362</v>
      </c>
      <c r="I474" s="60"/>
      <c r="J474" s="60"/>
      <c r="K474" s="60"/>
      <c r="L474" s="60"/>
      <c r="M474" s="60"/>
      <c r="N474" s="60"/>
      <c r="O474" s="60"/>
      <c r="P474" s="68"/>
      <c r="Q474" s="69"/>
      <c r="R474" s="69"/>
    </row>
    <row r="475" spans="1:18" s="63" customFormat="1" ht="15.75" customHeight="1">
      <c r="A475" s="59" t="s">
        <v>492</v>
      </c>
      <c r="B475" s="60" t="s">
        <v>861</v>
      </c>
      <c r="C475" s="59" t="s">
        <v>1314</v>
      </c>
      <c r="D475" s="61" t="s">
        <v>76</v>
      </c>
      <c r="E475" s="60" t="s">
        <v>845</v>
      </c>
      <c r="F475" s="62" t="s">
        <v>772</v>
      </c>
      <c r="G475" s="60"/>
      <c r="H475" s="61" t="s">
        <v>362</v>
      </c>
      <c r="I475" s="60"/>
      <c r="J475" s="60"/>
      <c r="K475" s="60"/>
      <c r="L475" s="60"/>
      <c r="M475" s="60"/>
      <c r="N475" s="60"/>
      <c r="O475" s="60"/>
      <c r="P475" s="68"/>
      <c r="Q475" s="69"/>
      <c r="R475" s="69"/>
    </row>
    <row r="476" spans="1:18" s="63" customFormat="1" ht="15.75" customHeight="1">
      <c r="A476" s="59" t="s">
        <v>449</v>
      </c>
      <c r="B476" s="60" t="s">
        <v>861</v>
      </c>
      <c r="C476" s="59" t="s">
        <v>420</v>
      </c>
      <c r="D476" s="61" t="s">
        <v>109</v>
      </c>
      <c r="E476" s="60" t="s">
        <v>869</v>
      </c>
      <c r="F476" s="62" t="s">
        <v>772</v>
      </c>
      <c r="G476" s="60"/>
      <c r="H476" s="61" t="s">
        <v>362</v>
      </c>
      <c r="I476" s="60"/>
      <c r="J476" s="60"/>
      <c r="K476" s="60"/>
      <c r="L476" s="60"/>
      <c r="M476" s="60"/>
      <c r="N476" s="60"/>
      <c r="O476" s="60"/>
      <c r="P476" s="68"/>
      <c r="Q476" s="69"/>
      <c r="R476" s="69"/>
    </row>
    <row r="477" spans="1:18" s="63" customFormat="1" ht="15.75" customHeight="1">
      <c r="A477" s="59" t="s">
        <v>644</v>
      </c>
      <c r="B477" s="60" t="s">
        <v>930</v>
      </c>
      <c r="C477" s="59" t="s">
        <v>745</v>
      </c>
      <c r="D477" s="61" t="s">
        <v>75</v>
      </c>
      <c r="E477" s="60" t="s">
        <v>850</v>
      </c>
      <c r="F477" s="62" t="s">
        <v>772</v>
      </c>
      <c r="G477" s="60"/>
      <c r="H477" s="61" t="s">
        <v>362</v>
      </c>
      <c r="I477" s="60"/>
      <c r="J477" s="60"/>
      <c r="K477" s="60"/>
      <c r="L477" s="60"/>
      <c r="M477" s="60"/>
      <c r="N477" s="60"/>
      <c r="O477" s="60"/>
      <c r="P477" s="68"/>
      <c r="Q477" s="69"/>
      <c r="R477" s="69"/>
    </row>
    <row r="478" spans="1:18" s="63" customFormat="1" ht="15.75" customHeight="1">
      <c r="A478" s="59" t="s">
        <v>234</v>
      </c>
      <c r="B478" s="60" t="s">
        <v>857</v>
      </c>
      <c r="C478" s="59" t="s">
        <v>251</v>
      </c>
      <c r="D478" s="61" t="s">
        <v>75</v>
      </c>
      <c r="E478" s="60" t="s">
        <v>845</v>
      </c>
      <c r="F478" s="62" t="s">
        <v>772</v>
      </c>
      <c r="G478" s="60"/>
      <c r="H478" s="61" t="s">
        <v>362</v>
      </c>
      <c r="I478" s="60"/>
      <c r="J478" s="60"/>
      <c r="K478" s="60"/>
      <c r="L478" s="60"/>
      <c r="M478" s="60"/>
      <c r="N478" s="60"/>
      <c r="O478" s="60"/>
      <c r="P478" s="68"/>
      <c r="Q478" s="69"/>
      <c r="R478" s="69"/>
    </row>
    <row r="479" spans="1:18" s="63" customFormat="1" ht="15.75" customHeight="1">
      <c r="A479" s="59" t="s">
        <v>537</v>
      </c>
      <c r="B479" s="60" t="s">
        <v>861</v>
      </c>
      <c r="C479" s="59" t="s">
        <v>521</v>
      </c>
      <c r="D479" s="61" t="s">
        <v>76</v>
      </c>
      <c r="E479" s="60" t="s">
        <v>919</v>
      </c>
      <c r="F479" s="62" t="s">
        <v>772</v>
      </c>
      <c r="G479" s="60"/>
      <c r="H479" s="61" t="s">
        <v>362</v>
      </c>
      <c r="I479" s="60"/>
      <c r="J479" s="60"/>
      <c r="K479" s="60"/>
      <c r="L479" s="60"/>
      <c r="M479" s="60"/>
      <c r="N479" s="60"/>
      <c r="O479" s="60"/>
      <c r="P479" s="68"/>
      <c r="Q479" s="69"/>
      <c r="R479" s="69"/>
    </row>
    <row r="480" spans="1:18" s="63" customFormat="1" ht="15.75" customHeight="1">
      <c r="A480" s="59" t="s">
        <v>538</v>
      </c>
      <c r="B480" s="60" t="s">
        <v>860</v>
      </c>
      <c r="C480" s="59" t="s">
        <v>539</v>
      </c>
      <c r="D480" s="61" t="s">
        <v>76</v>
      </c>
      <c r="E480" s="60" t="s">
        <v>919</v>
      </c>
      <c r="F480" s="62" t="s">
        <v>772</v>
      </c>
      <c r="G480" s="60"/>
      <c r="H480" s="61" t="s">
        <v>362</v>
      </c>
      <c r="I480" s="60"/>
      <c r="J480" s="60"/>
      <c r="K480" s="60"/>
      <c r="L480" s="60"/>
      <c r="M480" s="60"/>
      <c r="N480" s="60"/>
      <c r="O480" s="60"/>
      <c r="P480" s="68"/>
      <c r="Q480" s="69"/>
      <c r="R480" s="69"/>
    </row>
    <row r="481" spans="1:18" s="63" customFormat="1" ht="15.75" customHeight="1">
      <c r="A481" s="59" t="s">
        <v>540</v>
      </c>
      <c r="B481" s="60" t="s">
        <v>857</v>
      </c>
      <c r="C481" s="59" t="s">
        <v>522</v>
      </c>
      <c r="D481" s="61" t="s">
        <v>76</v>
      </c>
      <c r="E481" s="60" t="s">
        <v>919</v>
      </c>
      <c r="F481" s="62" t="s">
        <v>772</v>
      </c>
      <c r="G481" s="60" t="s">
        <v>1202</v>
      </c>
      <c r="H481" s="61" t="s">
        <v>362</v>
      </c>
      <c r="I481" s="60" t="s">
        <v>1203</v>
      </c>
      <c r="J481" s="60" t="s">
        <v>1132</v>
      </c>
      <c r="K481" s="60"/>
      <c r="L481" s="60" t="s">
        <v>1174</v>
      </c>
      <c r="M481" s="60" t="s">
        <v>1204</v>
      </c>
      <c r="N481" s="60" t="s">
        <v>846</v>
      </c>
      <c r="O481" s="60" t="s">
        <v>1125</v>
      </c>
      <c r="P481" s="68"/>
      <c r="Q481" s="69"/>
      <c r="R481" s="69"/>
    </row>
    <row r="482" spans="1:18" s="63" customFormat="1" ht="15.75" customHeight="1">
      <c r="A482" s="59" t="s">
        <v>450</v>
      </c>
      <c r="B482" s="60" t="s">
        <v>860</v>
      </c>
      <c r="C482" s="59" t="s">
        <v>316</v>
      </c>
      <c r="D482" s="61" t="s">
        <v>109</v>
      </c>
      <c r="E482" s="60" t="s">
        <v>845</v>
      </c>
      <c r="F482" s="62" t="s">
        <v>772</v>
      </c>
      <c r="G482" s="60"/>
      <c r="H482" s="61" t="s">
        <v>362</v>
      </c>
      <c r="I482" s="60"/>
      <c r="J482" s="60"/>
      <c r="K482" s="60"/>
      <c r="L482" s="60"/>
      <c r="M482" s="60"/>
      <c r="N482" s="60"/>
      <c r="O482" s="60"/>
      <c r="P482" s="68"/>
      <c r="Q482" s="69"/>
      <c r="R482" s="69"/>
    </row>
    <row r="483" spans="1:18" s="63" customFormat="1" ht="15.75" customHeight="1">
      <c r="A483" s="59" t="s">
        <v>348</v>
      </c>
      <c r="B483" s="60" t="s">
        <v>857</v>
      </c>
      <c r="C483" s="59" t="s">
        <v>317</v>
      </c>
      <c r="D483" s="61" t="s">
        <v>109</v>
      </c>
      <c r="E483" s="60" t="s">
        <v>845</v>
      </c>
      <c r="F483" s="62" t="s">
        <v>772</v>
      </c>
      <c r="G483" s="60"/>
      <c r="H483" s="61" t="s">
        <v>362</v>
      </c>
      <c r="I483" s="60"/>
      <c r="J483" s="60"/>
      <c r="K483" s="60"/>
      <c r="L483" s="60"/>
      <c r="M483" s="60"/>
      <c r="N483" s="60"/>
      <c r="O483" s="60"/>
      <c r="P483" s="68"/>
      <c r="Q483" s="69"/>
      <c r="R483" s="69"/>
    </row>
    <row r="484" spans="1:18" s="63" customFormat="1" ht="15.75" customHeight="1">
      <c r="A484" s="59" t="s">
        <v>349</v>
      </c>
      <c r="B484" s="60" t="s">
        <v>861</v>
      </c>
      <c r="C484" s="59" t="s">
        <v>318</v>
      </c>
      <c r="D484" s="61" t="s">
        <v>109</v>
      </c>
      <c r="E484" s="60" t="s">
        <v>850</v>
      </c>
      <c r="F484" s="62" t="s">
        <v>772</v>
      </c>
      <c r="G484" s="60"/>
      <c r="H484" s="61" t="s">
        <v>362</v>
      </c>
      <c r="I484" s="60"/>
      <c r="J484" s="60"/>
      <c r="K484" s="60"/>
      <c r="L484" s="60"/>
      <c r="M484" s="60"/>
      <c r="N484" s="60"/>
      <c r="O484" s="60"/>
      <c r="P484" s="68"/>
      <c r="Q484" s="69"/>
      <c r="R484" s="69"/>
    </row>
    <row r="485" spans="1:18" s="63" customFormat="1" ht="15.75" customHeight="1">
      <c r="A485" s="59" t="s">
        <v>645</v>
      </c>
      <c r="B485" s="60" t="s">
        <v>899</v>
      </c>
      <c r="C485" s="59" t="s">
        <v>746</v>
      </c>
      <c r="D485" s="61" t="s">
        <v>75</v>
      </c>
      <c r="E485" s="60" t="s">
        <v>850</v>
      </c>
      <c r="F485" s="62" t="s">
        <v>772</v>
      </c>
      <c r="G485" s="60"/>
      <c r="H485" s="61" t="s">
        <v>362</v>
      </c>
      <c r="I485" s="60"/>
      <c r="J485" s="60"/>
      <c r="K485" s="60"/>
      <c r="L485" s="60"/>
      <c r="M485" s="60"/>
      <c r="N485" s="60"/>
      <c r="O485" s="60"/>
      <c r="P485" s="68"/>
      <c r="Q485" s="69"/>
      <c r="R485" s="69"/>
    </row>
    <row r="486" spans="1:18" s="63" customFormat="1" ht="15.75" customHeight="1">
      <c r="A486" s="59" t="s">
        <v>235</v>
      </c>
      <c r="B486" s="60" t="s">
        <v>860</v>
      </c>
      <c r="C486" s="59" t="s">
        <v>252</v>
      </c>
      <c r="D486" s="61" t="s">
        <v>75</v>
      </c>
      <c r="E486" s="60" t="s">
        <v>845</v>
      </c>
      <c r="F486" s="62" t="s">
        <v>772</v>
      </c>
      <c r="G486" s="60"/>
      <c r="H486" s="61" t="s">
        <v>362</v>
      </c>
      <c r="I486" s="60"/>
      <c r="J486" s="60"/>
      <c r="K486" s="60"/>
      <c r="L486" s="60"/>
      <c r="M486" s="60"/>
      <c r="N486" s="60"/>
      <c r="O486" s="60"/>
      <c r="P486" s="68"/>
      <c r="Q486" s="69"/>
      <c r="R486" s="69"/>
    </row>
    <row r="487" spans="1:18" s="63" customFormat="1" ht="15.75" customHeight="1">
      <c r="A487" s="59" t="s">
        <v>1118</v>
      </c>
      <c r="B487" s="60" t="s">
        <v>859</v>
      </c>
      <c r="C487" s="59" t="s">
        <v>1371</v>
      </c>
      <c r="D487" s="61" t="s">
        <v>75</v>
      </c>
      <c r="E487" s="60" t="s">
        <v>845</v>
      </c>
      <c r="F487" s="62" t="s">
        <v>772</v>
      </c>
      <c r="G487" s="60" t="s">
        <v>1205</v>
      </c>
      <c r="H487" s="61" t="s">
        <v>362</v>
      </c>
      <c r="I487" s="60" t="s">
        <v>1206</v>
      </c>
      <c r="J487" s="60" t="s">
        <v>1132</v>
      </c>
      <c r="K487" s="60"/>
      <c r="L487" s="60" t="s">
        <v>1207</v>
      </c>
      <c r="M487" s="60" t="s">
        <v>844</v>
      </c>
      <c r="N487" s="60" t="s">
        <v>846</v>
      </c>
      <c r="O487" s="60" t="s">
        <v>1125</v>
      </c>
      <c r="P487" s="68"/>
      <c r="Q487" s="69"/>
      <c r="R487" s="69"/>
    </row>
    <row r="488" spans="1:18" s="63" customFormat="1" ht="15.75" customHeight="1">
      <c r="A488" s="59" t="s">
        <v>1119</v>
      </c>
      <c r="B488" s="60" t="s">
        <v>1365</v>
      </c>
      <c r="C488" s="59"/>
      <c r="D488" s="61" t="s">
        <v>75</v>
      </c>
      <c r="E488" s="60"/>
      <c r="F488" s="62" t="s">
        <v>772</v>
      </c>
      <c r="G488" s="60" t="s">
        <v>1205</v>
      </c>
      <c r="H488" s="61" t="s">
        <v>362</v>
      </c>
      <c r="I488" s="60" t="s">
        <v>1158</v>
      </c>
      <c r="J488" s="60" t="s">
        <v>1125</v>
      </c>
      <c r="K488" s="60"/>
      <c r="L488" s="60"/>
      <c r="M488" s="60"/>
      <c r="N488" s="60"/>
      <c r="O488" s="60" t="s">
        <v>1125</v>
      </c>
      <c r="P488" s="68"/>
      <c r="Q488" s="69"/>
      <c r="R488" s="69"/>
    </row>
    <row r="489" spans="1:18" s="63" customFormat="1" ht="15.75" customHeight="1">
      <c r="A489" s="59" t="s">
        <v>646</v>
      </c>
      <c r="B489" s="60" t="s">
        <v>860</v>
      </c>
      <c r="C489" s="59" t="s">
        <v>253</v>
      </c>
      <c r="D489" s="61" t="s">
        <v>75</v>
      </c>
      <c r="E489" s="60" t="s">
        <v>845</v>
      </c>
      <c r="F489" s="62" t="s">
        <v>772</v>
      </c>
      <c r="G489" s="60"/>
      <c r="H489" s="61" t="s">
        <v>362</v>
      </c>
      <c r="I489" s="60"/>
      <c r="J489" s="60"/>
      <c r="K489" s="60"/>
      <c r="L489" s="60"/>
      <c r="M489" s="60"/>
      <c r="N489" s="60"/>
      <c r="O489" s="60"/>
      <c r="P489" s="68"/>
      <c r="Q489" s="69"/>
      <c r="R489" s="69"/>
    </row>
    <row r="490" spans="1:18" s="63" customFormat="1" ht="15.75" customHeight="1">
      <c r="A490" s="59" t="s">
        <v>647</v>
      </c>
      <c r="B490" s="60" t="s">
        <v>903</v>
      </c>
      <c r="C490" s="59" t="s">
        <v>747</v>
      </c>
      <c r="D490" s="61" t="s">
        <v>75</v>
      </c>
      <c r="E490" s="60" t="s">
        <v>850</v>
      </c>
      <c r="F490" s="62" t="s">
        <v>772</v>
      </c>
      <c r="G490" s="60"/>
      <c r="H490" s="61" t="s">
        <v>362</v>
      </c>
      <c r="I490" s="60"/>
      <c r="J490" s="60"/>
      <c r="K490" s="60"/>
      <c r="L490" s="60"/>
      <c r="M490" s="60"/>
      <c r="N490" s="60"/>
      <c r="O490" s="60"/>
      <c r="P490" s="68"/>
      <c r="Q490" s="69"/>
      <c r="R490" s="69"/>
    </row>
    <row r="491" spans="1:18" s="63" customFormat="1" ht="15.75" customHeight="1">
      <c r="A491" s="59" t="s">
        <v>648</v>
      </c>
      <c r="B491" s="60" t="s">
        <v>861</v>
      </c>
      <c r="C491" s="59" t="s">
        <v>748</v>
      </c>
      <c r="D491" s="61" t="s">
        <v>75</v>
      </c>
      <c r="E491" s="60" t="s">
        <v>850</v>
      </c>
      <c r="F491" s="62" t="s">
        <v>772</v>
      </c>
      <c r="G491" s="60"/>
      <c r="H491" s="61" t="s">
        <v>362</v>
      </c>
      <c r="I491" s="60"/>
      <c r="J491" s="60"/>
      <c r="K491" s="60"/>
      <c r="L491" s="60"/>
      <c r="M491" s="60"/>
      <c r="N491" s="60"/>
      <c r="O491" s="60"/>
      <c r="P491" s="68"/>
      <c r="Q491" s="69"/>
      <c r="R491" s="69"/>
    </row>
    <row r="492" spans="1:18" s="63" customFormat="1" ht="15.75" customHeight="1">
      <c r="A492" s="59" t="s">
        <v>649</v>
      </c>
      <c r="B492" s="60" t="s">
        <v>861</v>
      </c>
      <c r="C492" s="59" t="s">
        <v>749</v>
      </c>
      <c r="D492" s="61" t="s">
        <v>75</v>
      </c>
      <c r="E492" s="60" t="s">
        <v>850</v>
      </c>
      <c r="F492" s="62" t="s">
        <v>772</v>
      </c>
      <c r="G492" s="60"/>
      <c r="H492" s="61" t="s">
        <v>362</v>
      </c>
      <c r="I492" s="60"/>
      <c r="J492" s="60"/>
      <c r="K492" s="60"/>
      <c r="L492" s="60"/>
      <c r="M492" s="60"/>
      <c r="N492" s="60"/>
      <c r="O492" s="60"/>
      <c r="P492" s="68"/>
      <c r="Q492" s="69"/>
      <c r="R492" s="69"/>
    </row>
    <row r="493" spans="1:18" s="63" customFormat="1" ht="15.75" customHeight="1">
      <c r="A493" s="59" t="s">
        <v>350</v>
      </c>
      <c r="B493" s="60" t="s">
        <v>899</v>
      </c>
      <c r="C493" s="59" t="s">
        <v>319</v>
      </c>
      <c r="D493" s="61" t="s">
        <v>109</v>
      </c>
      <c r="E493" s="60" t="s">
        <v>850</v>
      </c>
      <c r="F493" s="62" t="s">
        <v>772</v>
      </c>
      <c r="G493" s="60"/>
      <c r="H493" s="61" t="s">
        <v>362</v>
      </c>
      <c r="I493" s="60"/>
      <c r="J493" s="60"/>
      <c r="K493" s="60"/>
      <c r="L493" s="60"/>
      <c r="M493" s="60"/>
      <c r="N493" s="60"/>
      <c r="O493" s="60"/>
      <c r="P493" s="68"/>
      <c r="Q493" s="69"/>
      <c r="R493" s="69"/>
    </row>
    <row r="494" spans="1:18" s="63" customFormat="1" ht="15.75" customHeight="1">
      <c r="A494" s="59" t="s">
        <v>957</v>
      </c>
      <c r="B494" s="60" t="s">
        <v>861</v>
      </c>
      <c r="C494" s="59" t="s">
        <v>1357</v>
      </c>
      <c r="D494" s="61" t="s">
        <v>109</v>
      </c>
      <c r="E494" s="60" t="s">
        <v>845</v>
      </c>
      <c r="F494" s="62" t="s">
        <v>772</v>
      </c>
      <c r="G494" s="60"/>
      <c r="H494" s="61" t="s">
        <v>362</v>
      </c>
      <c r="I494" s="60"/>
      <c r="J494" s="60"/>
      <c r="K494" s="60"/>
      <c r="L494" s="60"/>
      <c r="M494" s="60"/>
      <c r="N494" s="60"/>
      <c r="O494" s="60"/>
      <c r="P494" s="68"/>
      <c r="Q494" s="69"/>
      <c r="R494" s="69"/>
    </row>
    <row r="495" spans="1:18" s="63" customFormat="1" ht="15.75" customHeight="1">
      <c r="A495" s="59" t="s">
        <v>650</v>
      </c>
      <c r="B495" s="60" t="s">
        <v>861</v>
      </c>
      <c r="C495" s="59" t="s">
        <v>750</v>
      </c>
      <c r="D495" s="61" t="s">
        <v>75</v>
      </c>
      <c r="E495" s="60" t="s">
        <v>850</v>
      </c>
      <c r="F495" s="62" t="s">
        <v>772</v>
      </c>
      <c r="G495" s="60"/>
      <c r="H495" s="61" t="s">
        <v>362</v>
      </c>
      <c r="I495" s="60"/>
      <c r="J495" s="60"/>
      <c r="K495" s="60"/>
      <c r="L495" s="60"/>
      <c r="M495" s="60"/>
      <c r="N495" s="60"/>
      <c r="O495" s="60"/>
      <c r="P495" s="68"/>
      <c r="Q495" s="69"/>
      <c r="R495" s="69"/>
    </row>
    <row r="496" spans="1:18" s="63" customFormat="1" ht="15.75" customHeight="1">
      <c r="A496" s="59" t="s">
        <v>493</v>
      </c>
      <c r="B496" s="60" t="s">
        <v>861</v>
      </c>
      <c r="C496" s="59" t="s">
        <v>1314</v>
      </c>
      <c r="D496" s="61" t="s">
        <v>76</v>
      </c>
      <c r="E496" s="60" t="s">
        <v>845</v>
      </c>
      <c r="F496" s="62" t="s">
        <v>772</v>
      </c>
      <c r="G496" s="60"/>
      <c r="H496" s="61" t="s">
        <v>455</v>
      </c>
      <c r="I496" s="60"/>
      <c r="J496" s="60"/>
      <c r="K496" s="60"/>
      <c r="L496" s="60"/>
      <c r="M496" s="60"/>
      <c r="N496" s="60"/>
      <c r="O496" s="60"/>
      <c r="P496" s="68"/>
      <c r="Q496" s="69"/>
      <c r="R496" s="69"/>
    </row>
    <row r="497" spans="1:18" s="63" customFormat="1" ht="15.75" customHeight="1">
      <c r="A497" s="59" t="s">
        <v>651</v>
      </c>
      <c r="B497" s="60" t="s">
        <v>860</v>
      </c>
      <c r="C497" s="59" t="s">
        <v>751</v>
      </c>
      <c r="D497" s="61" t="s">
        <v>75</v>
      </c>
      <c r="E497" s="60" t="s">
        <v>850</v>
      </c>
      <c r="F497" s="62" t="s">
        <v>772</v>
      </c>
      <c r="G497" s="60"/>
      <c r="H497" s="61" t="s">
        <v>362</v>
      </c>
      <c r="I497" s="60"/>
      <c r="J497" s="60"/>
      <c r="K497" s="60"/>
      <c r="L497" s="60"/>
      <c r="M497" s="60"/>
      <c r="N497" s="60"/>
      <c r="O497" s="60"/>
      <c r="P497" s="68"/>
      <c r="Q497" s="69"/>
      <c r="R497" s="69"/>
    </row>
    <row r="498" spans="1:18" s="63" customFormat="1" ht="15.75" customHeight="1">
      <c r="A498" s="59" t="s">
        <v>236</v>
      </c>
      <c r="B498" s="60" t="s">
        <v>860</v>
      </c>
      <c r="C498" s="59" t="s">
        <v>254</v>
      </c>
      <c r="D498" s="61" t="s">
        <v>109</v>
      </c>
      <c r="E498" s="60" t="s">
        <v>845</v>
      </c>
      <c r="F498" s="62" t="s">
        <v>772</v>
      </c>
      <c r="G498" s="60"/>
      <c r="H498" s="61" t="s">
        <v>362</v>
      </c>
      <c r="I498" s="60"/>
      <c r="J498" s="60"/>
      <c r="K498" s="60"/>
      <c r="L498" s="60"/>
      <c r="M498" s="60"/>
      <c r="N498" s="60"/>
      <c r="O498" s="60"/>
      <c r="P498" s="68"/>
      <c r="Q498" s="69"/>
      <c r="R498" s="69"/>
    </row>
    <row r="499" spans="1:18" s="63" customFormat="1" ht="15.75" customHeight="1">
      <c r="A499" s="59" t="s">
        <v>652</v>
      </c>
      <c r="B499" s="60" t="s">
        <v>860</v>
      </c>
      <c r="C499" s="59" t="s">
        <v>375</v>
      </c>
      <c r="D499" s="61" t="s">
        <v>75</v>
      </c>
      <c r="E499" s="60" t="s">
        <v>845</v>
      </c>
      <c r="F499" s="62" t="s">
        <v>772</v>
      </c>
      <c r="G499" s="60"/>
      <c r="H499" s="61" t="s">
        <v>362</v>
      </c>
      <c r="I499" s="60"/>
      <c r="J499" s="60"/>
      <c r="K499" s="60"/>
      <c r="L499" s="60"/>
      <c r="M499" s="60"/>
      <c r="N499" s="60"/>
      <c r="O499" s="60"/>
      <c r="P499" s="68"/>
      <c r="Q499" s="69"/>
      <c r="R499" s="69"/>
    </row>
    <row r="500" spans="1:18" s="63" customFormat="1" ht="15.75" customHeight="1">
      <c r="A500" s="59" t="s">
        <v>653</v>
      </c>
      <c r="B500" s="60" t="s">
        <v>860</v>
      </c>
      <c r="C500" s="59" t="s">
        <v>752</v>
      </c>
      <c r="D500" s="61" t="s">
        <v>75</v>
      </c>
      <c r="E500" s="60" t="s">
        <v>850</v>
      </c>
      <c r="F500" s="62" t="s">
        <v>772</v>
      </c>
      <c r="G500" s="60"/>
      <c r="H500" s="61" t="s">
        <v>362</v>
      </c>
      <c r="I500" s="60"/>
      <c r="J500" s="60"/>
      <c r="K500" s="60"/>
      <c r="L500" s="60"/>
      <c r="M500" s="60"/>
      <c r="N500" s="60"/>
      <c r="O500" s="60"/>
      <c r="P500" s="68"/>
      <c r="Q500" s="69"/>
      <c r="R500" s="69"/>
    </row>
    <row r="501" spans="1:18" s="63" customFormat="1" ht="15.75" customHeight="1">
      <c r="A501" s="59" t="s">
        <v>654</v>
      </c>
      <c r="B501" s="60" t="s">
        <v>860</v>
      </c>
      <c r="C501" s="59" t="s">
        <v>103</v>
      </c>
      <c r="D501" s="61" t="s">
        <v>75</v>
      </c>
      <c r="E501" s="60" t="s">
        <v>850</v>
      </c>
      <c r="F501" s="62" t="s">
        <v>772</v>
      </c>
      <c r="G501" s="60"/>
      <c r="H501" s="61" t="s">
        <v>362</v>
      </c>
      <c r="I501" s="60"/>
      <c r="J501" s="60"/>
      <c r="K501" s="60"/>
      <c r="L501" s="60"/>
      <c r="M501" s="60"/>
      <c r="N501" s="60"/>
      <c r="O501" s="60"/>
      <c r="P501" s="68"/>
      <c r="Q501" s="69"/>
      <c r="R501" s="69"/>
    </row>
    <row r="502" spans="1:18" s="63" customFormat="1" ht="15.75" customHeight="1">
      <c r="A502" s="59" t="s">
        <v>494</v>
      </c>
      <c r="B502" s="60" t="s">
        <v>929</v>
      </c>
      <c r="C502" s="59" t="s">
        <v>516</v>
      </c>
      <c r="D502" s="61" t="s">
        <v>109</v>
      </c>
      <c r="E502" s="60" t="s">
        <v>850</v>
      </c>
      <c r="F502" s="62" t="s">
        <v>772</v>
      </c>
      <c r="G502" s="60"/>
      <c r="H502" s="61" t="s">
        <v>362</v>
      </c>
      <c r="I502" s="60"/>
      <c r="J502" s="60"/>
      <c r="K502" s="60"/>
      <c r="L502" s="60"/>
      <c r="M502" s="60"/>
      <c r="N502" s="60"/>
      <c r="O502" s="60"/>
      <c r="P502" s="68"/>
      <c r="Q502" s="69"/>
      <c r="R502" s="69"/>
    </row>
    <row r="503" spans="1:18" s="63" customFormat="1" ht="15.75" customHeight="1">
      <c r="A503" s="59" t="s">
        <v>454</v>
      </c>
      <c r="B503" s="60" t="s">
        <v>861</v>
      </c>
      <c r="C503" s="59" t="s">
        <v>1314</v>
      </c>
      <c r="D503" s="61" t="s">
        <v>76</v>
      </c>
      <c r="E503" s="60" t="s">
        <v>911</v>
      </c>
      <c r="F503" s="62" t="s">
        <v>772</v>
      </c>
      <c r="G503" s="60"/>
      <c r="H503" s="61" t="s">
        <v>362</v>
      </c>
      <c r="I503" s="60"/>
      <c r="J503" s="60"/>
      <c r="K503" s="60"/>
      <c r="L503" s="60"/>
      <c r="M503" s="60"/>
      <c r="N503" s="60"/>
      <c r="O503" s="60"/>
      <c r="P503" s="68"/>
      <c r="Q503" s="69"/>
      <c r="R503" s="69"/>
    </row>
    <row r="504" spans="1:18" s="63" customFormat="1" ht="15.75" customHeight="1">
      <c r="A504" s="59" t="s">
        <v>237</v>
      </c>
      <c r="B504" s="60" t="s">
        <v>860</v>
      </c>
      <c r="C504" s="59" t="s">
        <v>256</v>
      </c>
      <c r="D504" s="61" t="s">
        <v>75</v>
      </c>
      <c r="E504" s="60" t="s">
        <v>845</v>
      </c>
      <c r="F504" s="62" t="s">
        <v>772</v>
      </c>
      <c r="G504" s="60" t="s">
        <v>1208</v>
      </c>
      <c r="H504" s="61" t="s">
        <v>362</v>
      </c>
      <c r="I504" s="60" t="s">
        <v>1131</v>
      </c>
      <c r="J504" s="60" t="s">
        <v>1132</v>
      </c>
      <c r="K504" s="60"/>
      <c r="L504" s="60" t="s">
        <v>1209</v>
      </c>
      <c r="M504" s="60" t="s">
        <v>844</v>
      </c>
      <c r="N504" s="60" t="s">
        <v>846</v>
      </c>
      <c r="O504" s="60" t="s">
        <v>1125</v>
      </c>
      <c r="P504" s="68"/>
      <c r="Q504" s="69"/>
      <c r="R504" s="69"/>
    </row>
    <row r="505" spans="1:18" s="63" customFormat="1" ht="15.75" customHeight="1">
      <c r="A505" s="59" t="s">
        <v>564</v>
      </c>
      <c r="B505" s="60" t="s">
        <v>859</v>
      </c>
      <c r="C505" s="59" t="s">
        <v>86</v>
      </c>
      <c r="D505" s="61" t="s">
        <v>76</v>
      </c>
      <c r="E505" s="60"/>
      <c r="F505" s="62" t="s">
        <v>772</v>
      </c>
      <c r="G505" s="60" t="s">
        <v>1188</v>
      </c>
      <c r="H505" s="61" t="s">
        <v>362</v>
      </c>
      <c r="I505" s="60" t="s">
        <v>1141</v>
      </c>
      <c r="J505" s="60" t="s">
        <v>1125</v>
      </c>
      <c r="K505" s="60"/>
      <c r="L505" s="60"/>
      <c r="M505" s="60"/>
      <c r="N505" s="60"/>
      <c r="O505" s="60" t="s">
        <v>1125</v>
      </c>
      <c r="P505" s="68"/>
      <c r="Q505" s="69"/>
      <c r="R505" s="69"/>
    </row>
    <row r="506" spans="1:18" s="63" customFormat="1" ht="15.75" customHeight="1">
      <c r="A506" s="59" t="s">
        <v>351</v>
      </c>
      <c r="B506" s="60" t="s">
        <v>857</v>
      </c>
      <c r="C506" s="59" t="s">
        <v>320</v>
      </c>
      <c r="D506" s="61" t="s">
        <v>109</v>
      </c>
      <c r="E506" s="60" t="s">
        <v>850</v>
      </c>
      <c r="F506" s="62" t="s">
        <v>772</v>
      </c>
      <c r="G506" s="60"/>
      <c r="H506" s="61" t="s">
        <v>362</v>
      </c>
      <c r="I506" s="60"/>
      <c r="J506" s="60"/>
      <c r="K506" s="60"/>
      <c r="L506" s="60"/>
      <c r="M506" s="60"/>
      <c r="N506" s="60"/>
      <c r="O506" s="60"/>
      <c r="P506" s="68"/>
      <c r="Q506" s="69"/>
      <c r="R506" s="69"/>
    </row>
    <row r="507" spans="1:18" s="63" customFormat="1" ht="15.75" customHeight="1">
      <c r="A507" s="59" t="s">
        <v>238</v>
      </c>
      <c r="B507" s="60" t="s">
        <v>859</v>
      </c>
      <c r="C507" s="59" t="s">
        <v>257</v>
      </c>
      <c r="D507" s="61" t="s">
        <v>109</v>
      </c>
      <c r="E507" s="60" t="s">
        <v>845</v>
      </c>
      <c r="F507" s="62" t="s">
        <v>772</v>
      </c>
      <c r="G507" s="60" t="s">
        <v>1123</v>
      </c>
      <c r="H507" s="61" t="s">
        <v>362</v>
      </c>
      <c r="I507" s="60" t="s">
        <v>1421</v>
      </c>
      <c r="J507" s="60" t="s">
        <v>1125</v>
      </c>
      <c r="K507" s="60"/>
      <c r="L507" s="60" t="s">
        <v>883</v>
      </c>
      <c r="M507" s="60" t="s">
        <v>844</v>
      </c>
      <c r="N507" s="60" t="s">
        <v>846</v>
      </c>
      <c r="O507" s="60" t="s">
        <v>1125</v>
      </c>
      <c r="P507" s="68"/>
      <c r="Q507" s="69"/>
      <c r="R507" s="69"/>
    </row>
    <row r="508" spans="1:18" s="63" customFormat="1" ht="15.75" customHeight="1">
      <c r="A508" s="59" t="s">
        <v>655</v>
      </c>
      <c r="B508" s="60" t="s">
        <v>861</v>
      </c>
      <c r="C508" s="59" t="s">
        <v>753</v>
      </c>
      <c r="D508" s="61" t="s">
        <v>75</v>
      </c>
      <c r="E508" s="60" t="s">
        <v>850</v>
      </c>
      <c r="F508" s="62" t="s">
        <v>772</v>
      </c>
      <c r="G508" s="60"/>
      <c r="H508" s="61" t="s">
        <v>362</v>
      </c>
      <c r="I508" s="60"/>
      <c r="J508" s="60"/>
      <c r="K508" s="60"/>
      <c r="L508" s="60"/>
      <c r="M508" s="60"/>
      <c r="N508" s="60"/>
      <c r="O508" s="60"/>
      <c r="P508" s="68"/>
      <c r="Q508" s="69"/>
      <c r="R508" s="69"/>
    </row>
    <row r="509" spans="1:18" s="63" customFormat="1" ht="15.75" customHeight="1">
      <c r="A509" s="59" t="s">
        <v>495</v>
      </c>
      <c r="B509" s="60" t="s">
        <v>861</v>
      </c>
      <c r="C509" s="59" t="s">
        <v>1314</v>
      </c>
      <c r="D509" s="61" t="s">
        <v>76</v>
      </c>
      <c r="E509" s="60" t="s">
        <v>845</v>
      </c>
      <c r="F509" s="62" t="s">
        <v>772</v>
      </c>
      <c r="G509" s="60"/>
      <c r="H509" s="61" t="s">
        <v>362</v>
      </c>
      <c r="I509" s="60"/>
      <c r="J509" s="60"/>
      <c r="K509" s="60"/>
      <c r="L509" s="60"/>
      <c r="M509" s="60"/>
      <c r="N509" s="60"/>
      <c r="O509" s="60"/>
      <c r="P509" s="68"/>
      <c r="Q509" s="69"/>
      <c r="R509" s="69"/>
    </row>
    <row r="510" spans="1:18" s="63" customFormat="1" ht="15.75" customHeight="1">
      <c r="A510" s="59" t="s">
        <v>555</v>
      </c>
      <c r="B510" s="60" t="s">
        <v>857</v>
      </c>
      <c r="C510" s="59" t="s">
        <v>561</v>
      </c>
      <c r="D510" s="61" t="s">
        <v>75</v>
      </c>
      <c r="E510" s="60" t="s">
        <v>850</v>
      </c>
      <c r="F510" s="62" t="s">
        <v>772</v>
      </c>
      <c r="G510" s="60"/>
      <c r="H510" s="61" t="s">
        <v>362</v>
      </c>
      <c r="I510" s="60"/>
      <c r="J510" s="60"/>
      <c r="K510" s="60"/>
      <c r="L510" s="60"/>
      <c r="M510" s="60"/>
      <c r="N510" s="60"/>
      <c r="O510" s="60"/>
      <c r="P510" s="68"/>
      <c r="Q510" s="69"/>
      <c r="R510" s="69"/>
    </row>
    <row r="511" spans="1:18" s="63" customFormat="1" ht="15.75" customHeight="1">
      <c r="A511" s="59" t="s">
        <v>239</v>
      </c>
      <c r="B511" s="60" t="s">
        <v>859</v>
      </c>
      <c r="C511" s="59" t="s">
        <v>258</v>
      </c>
      <c r="D511" s="61" t="s">
        <v>75</v>
      </c>
      <c r="E511" s="60" t="s">
        <v>845</v>
      </c>
      <c r="F511" s="62" t="s">
        <v>772</v>
      </c>
      <c r="G511" s="60" t="s">
        <v>1210</v>
      </c>
      <c r="H511" s="61" t="s">
        <v>362</v>
      </c>
      <c r="I511" s="60" t="s">
        <v>1211</v>
      </c>
      <c r="J511" s="60" t="s">
        <v>1132</v>
      </c>
      <c r="K511" s="60"/>
      <c r="L511" s="60" t="s">
        <v>862</v>
      </c>
      <c r="M511" s="60" t="s">
        <v>844</v>
      </c>
      <c r="N511" s="60" t="s">
        <v>846</v>
      </c>
      <c r="O511" s="60" t="s">
        <v>1125</v>
      </c>
      <c r="P511" s="68"/>
      <c r="Q511" s="69"/>
      <c r="R511" s="69"/>
    </row>
    <row r="512" spans="1:18" s="63" customFormat="1" ht="15.75" customHeight="1">
      <c r="A512" s="59" t="s">
        <v>656</v>
      </c>
      <c r="B512" s="60" t="s">
        <v>861</v>
      </c>
      <c r="C512" s="59" t="s">
        <v>754</v>
      </c>
      <c r="D512" s="61" t="s">
        <v>75</v>
      </c>
      <c r="E512" s="60" t="s">
        <v>850</v>
      </c>
      <c r="F512" s="62" t="s">
        <v>772</v>
      </c>
      <c r="G512" s="60"/>
      <c r="H512" s="61" t="s">
        <v>362</v>
      </c>
      <c r="I512" s="60"/>
      <c r="J512" s="60"/>
      <c r="K512" s="60"/>
      <c r="L512" s="60"/>
      <c r="M512" s="60"/>
      <c r="N512" s="60"/>
      <c r="O512" s="60"/>
      <c r="P512" s="68"/>
      <c r="Q512" s="69"/>
      <c r="R512" s="69"/>
    </row>
    <row r="513" spans="1:18" s="63" customFormat="1" ht="15.75" customHeight="1">
      <c r="A513" s="59" t="s">
        <v>1074</v>
      </c>
      <c r="B513" s="60" t="s">
        <v>1363</v>
      </c>
      <c r="C513" s="59"/>
      <c r="D513" s="61" t="s">
        <v>75</v>
      </c>
      <c r="E513" s="60" t="s">
        <v>845</v>
      </c>
      <c r="F513" s="62" t="s">
        <v>772</v>
      </c>
      <c r="G513" s="60" t="s">
        <v>1199</v>
      </c>
      <c r="H513" s="61" t="s">
        <v>362</v>
      </c>
      <c r="I513" s="60" t="s">
        <v>1127</v>
      </c>
      <c r="J513" s="60" t="s">
        <v>1125</v>
      </c>
      <c r="K513" s="60"/>
      <c r="L513" s="60"/>
      <c r="M513" s="60"/>
      <c r="N513" s="60"/>
      <c r="O513" s="60" t="s">
        <v>1125</v>
      </c>
      <c r="P513" s="68"/>
      <c r="Q513" s="69"/>
      <c r="R513" s="69"/>
    </row>
    <row r="514" spans="1:18" s="63" customFormat="1" ht="15.75" customHeight="1">
      <c r="A514" s="59" t="s">
        <v>369</v>
      </c>
      <c r="B514" s="60" t="s">
        <v>913</v>
      </c>
      <c r="C514" s="59" t="s">
        <v>373</v>
      </c>
      <c r="D514" s="61" t="s">
        <v>77</v>
      </c>
      <c r="E514" s="60" t="s">
        <v>876</v>
      </c>
      <c r="F514" s="62" t="s">
        <v>772</v>
      </c>
      <c r="G514" s="60"/>
      <c r="H514" s="61" t="s">
        <v>362</v>
      </c>
      <c r="I514" s="60"/>
      <c r="J514" s="60"/>
      <c r="K514" s="60"/>
      <c r="L514" s="60"/>
      <c r="M514" s="60"/>
      <c r="N514" s="60"/>
      <c r="O514" s="60"/>
      <c r="P514" s="68"/>
      <c r="Q514" s="69"/>
      <c r="R514" s="69"/>
    </row>
    <row r="515" spans="1:18" s="63" customFormat="1" ht="15.75" customHeight="1">
      <c r="A515" s="59" t="s">
        <v>1075</v>
      </c>
      <c r="B515" s="60" t="s">
        <v>1363</v>
      </c>
      <c r="C515" s="59"/>
      <c r="D515" s="61" t="s">
        <v>75</v>
      </c>
      <c r="E515" s="60" t="s">
        <v>845</v>
      </c>
      <c r="F515" s="62" t="s">
        <v>772</v>
      </c>
      <c r="G515" s="60" t="s">
        <v>1175</v>
      </c>
      <c r="H515" s="61" t="s">
        <v>362</v>
      </c>
      <c r="I515" s="60" t="s">
        <v>1127</v>
      </c>
      <c r="J515" s="60" t="s">
        <v>1125</v>
      </c>
      <c r="K515" s="60"/>
      <c r="L515" s="60"/>
      <c r="M515" s="60"/>
      <c r="N515" s="60"/>
      <c r="O515" s="60" t="s">
        <v>1125</v>
      </c>
      <c r="P515" s="68"/>
      <c r="Q515" s="69"/>
      <c r="R515" s="69"/>
    </row>
    <row r="516" spans="1:18" s="63" customFormat="1" ht="15.75" customHeight="1">
      <c r="A516" s="59" t="s">
        <v>657</v>
      </c>
      <c r="B516" s="60" t="s">
        <v>861</v>
      </c>
      <c r="C516" s="59" t="s">
        <v>755</v>
      </c>
      <c r="D516" s="61" t="s">
        <v>75</v>
      </c>
      <c r="E516" s="60" t="s">
        <v>850</v>
      </c>
      <c r="F516" s="62" t="s">
        <v>772</v>
      </c>
      <c r="G516" s="60"/>
      <c r="H516" s="61" t="s">
        <v>362</v>
      </c>
      <c r="I516" s="60"/>
      <c r="J516" s="60"/>
      <c r="K516" s="60"/>
      <c r="L516" s="60"/>
      <c r="M516" s="60"/>
      <c r="N516" s="60"/>
      <c r="O516" s="60"/>
      <c r="P516" s="68"/>
      <c r="Q516" s="69"/>
      <c r="R516" s="69"/>
    </row>
    <row r="517" spans="1:18" s="63" customFormat="1" ht="15.75" customHeight="1">
      <c r="A517" s="59" t="s">
        <v>240</v>
      </c>
      <c r="B517" s="60" t="s">
        <v>857</v>
      </c>
      <c r="C517" s="59" t="s">
        <v>259</v>
      </c>
      <c r="D517" s="61" t="s">
        <v>109</v>
      </c>
      <c r="E517" s="60" t="s">
        <v>850</v>
      </c>
      <c r="F517" s="62" t="s">
        <v>772</v>
      </c>
      <c r="G517" s="60"/>
      <c r="H517" s="61" t="s">
        <v>362</v>
      </c>
      <c r="I517" s="60"/>
      <c r="J517" s="60"/>
      <c r="K517" s="60"/>
      <c r="L517" s="60"/>
      <c r="M517" s="60"/>
      <c r="N517" s="60"/>
      <c r="O517" s="60"/>
      <c r="P517" s="68"/>
      <c r="Q517" s="69"/>
      <c r="R517" s="69"/>
    </row>
    <row r="518" spans="1:18" s="63" customFormat="1" ht="15.75" customHeight="1">
      <c r="A518" s="59" t="s">
        <v>241</v>
      </c>
      <c r="B518" s="60" t="s">
        <v>857</v>
      </c>
      <c r="C518" s="59" t="s">
        <v>260</v>
      </c>
      <c r="D518" s="61" t="s">
        <v>75</v>
      </c>
      <c r="E518" s="60" t="s">
        <v>845</v>
      </c>
      <c r="F518" s="62" t="s">
        <v>772</v>
      </c>
      <c r="G518" s="60"/>
      <c r="H518" s="61" t="s">
        <v>362</v>
      </c>
      <c r="I518" s="60"/>
      <c r="J518" s="60"/>
      <c r="K518" s="60"/>
      <c r="L518" s="60"/>
      <c r="M518" s="60"/>
      <c r="N518" s="60"/>
      <c r="O518" s="60"/>
      <c r="P518" s="68"/>
      <c r="Q518" s="69"/>
      <c r="R518" s="69"/>
    </row>
    <row r="519" spans="1:18" s="63" customFormat="1" ht="15.75" customHeight="1">
      <c r="A519" s="59" t="s">
        <v>242</v>
      </c>
      <c r="B519" s="60" t="s">
        <v>857</v>
      </c>
      <c r="C519" s="59" t="s">
        <v>1353</v>
      </c>
      <c r="D519" s="61" t="s">
        <v>75</v>
      </c>
      <c r="E519" s="60" t="s">
        <v>845</v>
      </c>
      <c r="F519" s="62" t="s">
        <v>772</v>
      </c>
      <c r="G519" s="60" t="s">
        <v>1175</v>
      </c>
      <c r="H519" s="61" t="s">
        <v>362</v>
      </c>
      <c r="I519" s="60" t="s">
        <v>1127</v>
      </c>
      <c r="J519" s="60" t="s">
        <v>1132</v>
      </c>
      <c r="K519" s="60"/>
      <c r="L519" s="60" t="s">
        <v>884</v>
      </c>
      <c r="M519" s="60" t="s">
        <v>844</v>
      </c>
      <c r="N519" s="60" t="s">
        <v>846</v>
      </c>
      <c r="O519" s="60" t="s">
        <v>1125</v>
      </c>
      <c r="P519" s="68"/>
      <c r="Q519" s="69"/>
      <c r="R519" s="69"/>
    </row>
    <row r="520" spans="1:18" s="63" customFormat="1" ht="15.75" customHeight="1">
      <c r="A520" s="59" t="s">
        <v>556</v>
      </c>
      <c r="B520" s="60" t="s">
        <v>861</v>
      </c>
      <c r="C520" s="59" t="s">
        <v>562</v>
      </c>
      <c r="D520" s="61" t="s">
        <v>75</v>
      </c>
      <c r="E520" s="60" t="s">
        <v>850</v>
      </c>
      <c r="F520" s="62" t="s">
        <v>772</v>
      </c>
      <c r="G520" s="60"/>
      <c r="H520" s="61" t="s">
        <v>362</v>
      </c>
      <c r="I520" s="60"/>
      <c r="J520" s="60"/>
      <c r="K520" s="60"/>
      <c r="L520" s="60"/>
      <c r="M520" s="60"/>
      <c r="N520" s="60"/>
      <c r="O520" s="60"/>
      <c r="P520" s="68"/>
      <c r="Q520" s="69"/>
      <c r="R520" s="69"/>
    </row>
    <row r="521" spans="1:18" s="63" customFormat="1" ht="15.75" customHeight="1">
      <c r="A521" s="59" t="s">
        <v>352</v>
      </c>
      <c r="B521" s="60" t="s">
        <v>861</v>
      </c>
      <c r="C521" s="59" t="s">
        <v>321</v>
      </c>
      <c r="D521" s="61" t="s">
        <v>109</v>
      </c>
      <c r="E521" s="60" t="s">
        <v>845</v>
      </c>
      <c r="F521" s="62" t="s">
        <v>772</v>
      </c>
      <c r="G521" s="60"/>
      <c r="H521" s="61" t="s">
        <v>362</v>
      </c>
      <c r="I521" s="60"/>
      <c r="J521" s="60"/>
      <c r="K521" s="60"/>
      <c r="L521" s="60"/>
      <c r="M521" s="60"/>
      <c r="N521" s="60"/>
      <c r="O521" s="60"/>
      <c r="P521" s="68"/>
      <c r="Q521" s="69"/>
      <c r="R521" s="69"/>
    </row>
    <row r="522" spans="1:18" s="63" customFormat="1" ht="15.75" customHeight="1">
      <c r="A522" s="59" t="s">
        <v>800</v>
      </c>
      <c r="B522" s="60" t="s">
        <v>910</v>
      </c>
      <c r="C522" s="59" t="s">
        <v>773</v>
      </c>
      <c r="D522" s="61" t="s">
        <v>75</v>
      </c>
      <c r="E522" s="60" t="s">
        <v>850</v>
      </c>
      <c r="F522" s="62" t="s">
        <v>772</v>
      </c>
      <c r="G522" s="60"/>
      <c r="H522" s="61" t="s">
        <v>362</v>
      </c>
      <c r="I522" s="60"/>
      <c r="J522" s="60"/>
      <c r="K522" s="60"/>
      <c r="L522" s="60"/>
      <c r="M522" s="60"/>
      <c r="N522" s="60"/>
      <c r="O522" s="60"/>
      <c r="P522" s="68"/>
      <c r="Q522" s="69"/>
      <c r="R522" s="69"/>
    </row>
    <row r="523" spans="1:18" s="63" customFormat="1" ht="15.75" customHeight="1">
      <c r="A523" s="59" t="s">
        <v>1076</v>
      </c>
      <c r="B523" s="60" t="s">
        <v>860</v>
      </c>
      <c r="C523" s="59" t="s">
        <v>1239</v>
      </c>
      <c r="D523" s="61" t="s">
        <v>109</v>
      </c>
      <c r="E523" s="60" t="s">
        <v>845</v>
      </c>
      <c r="F523" s="62" t="s">
        <v>772</v>
      </c>
      <c r="G523" s="60"/>
      <c r="H523" s="61" t="s">
        <v>362</v>
      </c>
      <c r="I523" s="60"/>
      <c r="J523" s="60"/>
      <c r="K523" s="60"/>
      <c r="L523" s="60"/>
      <c r="M523" s="60"/>
      <c r="N523" s="60"/>
      <c r="O523" s="60"/>
      <c r="P523" s="68"/>
      <c r="Q523" s="69"/>
      <c r="R523" s="69"/>
    </row>
    <row r="524" spans="1:18" s="63" customFormat="1" ht="15.75" customHeight="1">
      <c r="A524" s="59" t="s">
        <v>1077</v>
      </c>
      <c r="B524" s="60" t="s">
        <v>860</v>
      </c>
      <c r="C524" s="59" t="s">
        <v>1106</v>
      </c>
      <c r="D524" s="61" t="s">
        <v>75</v>
      </c>
      <c r="E524" s="60" t="s">
        <v>881</v>
      </c>
      <c r="F524" s="62" t="s">
        <v>772</v>
      </c>
      <c r="G524" s="60"/>
      <c r="H524" s="61" t="s">
        <v>362</v>
      </c>
      <c r="I524" s="60"/>
      <c r="J524" s="60"/>
      <c r="K524" s="60"/>
      <c r="L524" s="60"/>
      <c r="M524" s="60"/>
      <c r="N524" s="60"/>
      <c r="O524" s="60"/>
      <c r="P524" s="68"/>
      <c r="Q524" s="69"/>
      <c r="R524" s="69"/>
    </row>
    <row r="525" spans="1:18" s="63" customFormat="1" ht="15.75" customHeight="1">
      <c r="A525" s="59" t="s">
        <v>1078</v>
      </c>
      <c r="B525" s="60" t="s">
        <v>859</v>
      </c>
      <c r="C525" s="59"/>
      <c r="D525" s="61"/>
      <c r="E525" s="60"/>
      <c r="F525" s="62" t="s">
        <v>772</v>
      </c>
      <c r="G525" s="60" t="s">
        <v>1213</v>
      </c>
      <c r="H525" s="61" t="s">
        <v>362</v>
      </c>
      <c r="I525" s="60" t="s">
        <v>1214</v>
      </c>
      <c r="J525" s="60" t="s">
        <v>1152</v>
      </c>
      <c r="K525" s="60"/>
      <c r="L525" s="60" t="s">
        <v>1165</v>
      </c>
      <c r="M525" s="60" t="s">
        <v>844</v>
      </c>
      <c r="N525" s="60"/>
      <c r="O525" s="60" t="s">
        <v>1295</v>
      </c>
      <c r="P525" s="68"/>
      <c r="Q525" s="69"/>
      <c r="R525" s="69"/>
    </row>
    <row r="526" spans="1:18" s="63" customFormat="1" ht="15.75" customHeight="1">
      <c r="A526" s="59" t="s">
        <v>658</v>
      </c>
      <c r="B526" s="60" t="s">
        <v>860</v>
      </c>
      <c r="C526" s="59" t="s">
        <v>756</v>
      </c>
      <c r="D526" s="61" t="s">
        <v>75</v>
      </c>
      <c r="E526" s="60" t="s">
        <v>850</v>
      </c>
      <c r="F526" s="62" t="s">
        <v>772</v>
      </c>
      <c r="G526" s="60"/>
      <c r="H526" s="61" t="s">
        <v>362</v>
      </c>
      <c r="I526" s="60"/>
      <c r="J526" s="60"/>
      <c r="K526" s="60"/>
      <c r="L526" s="60"/>
      <c r="M526" s="60"/>
      <c r="N526" s="60"/>
      <c r="O526" s="60"/>
      <c r="P526" s="68"/>
      <c r="Q526" s="69"/>
      <c r="R526" s="69"/>
    </row>
    <row r="527" spans="1:18" s="63" customFormat="1" ht="15.75" customHeight="1">
      <c r="A527" s="59" t="s">
        <v>659</v>
      </c>
      <c r="B527" s="60" t="s">
        <v>860</v>
      </c>
      <c r="C527" s="59" t="s">
        <v>757</v>
      </c>
      <c r="D527" s="61" t="s">
        <v>75</v>
      </c>
      <c r="E527" s="60" t="s">
        <v>850</v>
      </c>
      <c r="F527" s="62" t="s">
        <v>772</v>
      </c>
      <c r="G527" s="60"/>
      <c r="H527" s="61" t="s">
        <v>362</v>
      </c>
      <c r="I527" s="60"/>
      <c r="J527" s="60"/>
      <c r="K527" s="60"/>
      <c r="L527" s="60"/>
      <c r="M527" s="60"/>
      <c r="N527" s="60"/>
      <c r="O527" s="60"/>
      <c r="P527" s="68"/>
      <c r="Q527" s="69"/>
      <c r="R527" s="69"/>
    </row>
    <row r="528" spans="1:18" s="63" customFormat="1" ht="15.75" customHeight="1">
      <c r="A528" s="59" t="s">
        <v>660</v>
      </c>
      <c r="B528" s="60" t="s">
        <v>861</v>
      </c>
      <c r="C528" s="59" t="s">
        <v>758</v>
      </c>
      <c r="D528" s="61" t="s">
        <v>75</v>
      </c>
      <c r="E528" s="60" t="s">
        <v>850</v>
      </c>
      <c r="F528" s="62" t="s">
        <v>772</v>
      </c>
      <c r="G528" s="60"/>
      <c r="H528" s="61" t="s">
        <v>362</v>
      </c>
      <c r="I528" s="60"/>
      <c r="J528" s="60"/>
      <c r="K528" s="60"/>
      <c r="L528" s="60"/>
      <c r="M528" s="60"/>
      <c r="N528" s="60"/>
      <c r="O528" s="60"/>
      <c r="P528" s="68"/>
      <c r="Q528" s="69"/>
      <c r="R528" s="69"/>
    </row>
    <row r="529" spans="1:18" s="63" customFormat="1" ht="15.75" customHeight="1">
      <c r="A529" s="59" t="s">
        <v>661</v>
      </c>
      <c r="B529" s="60" t="s">
        <v>861</v>
      </c>
      <c r="C529" s="59" t="s">
        <v>759</v>
      </c>
      <c r="D529" s="61" t="s">
        <v>75</v>
      </c>
      <c r="E529" s="60" t="s">
        <v>850</v>
      </c>
      <c r="F529" s="62" t="s">
        <v>772</v>
      </c>
      <c r="G529" s="60"/>
      <c r="H529" s="61" t="s">
        <v>362</v>
      </c>
      <c r="I529" s="60"/>
      <c r="J529" s="60"/>
      <c r="K529" s="60"/>
      <c r="L529" s="60"/>
      <c r="M529" s="60"/>
      <c r="N529" s="60"/>
      <c r="O529" s="60"/>
      <c r="P529" s="68"/>
      <c r="Q529" s="69"/>
      <c r="R529" s="69"/>
    </row>
    <row r="530" spans="1:18" s="63" customFormat="1" ht="15.75" customHeight="1">
      <c r="A530" s="59" t="s">
        <v>82</v>
      </c>
      <c r="B530" s="60" t="s">
        <v>859</v>
      </c>
      <c r="C530" s="59"/>
      <c r="D530" s="61" t="s">
        <v>77</v>
      </c>
      <c r="E530" s="60" t="s">
        <v>900</v>
      </c>
      <c r="F530" s="62" t="s">
        <v>772</v>
      </c>
      <c r="G530" s="60" t="s">
        <v>1212</v>
      </c>
      <c r="H530" s="61" t="s">
        <v>362</v>
      </c>
      <c r="I530" s="60" t="s">
        <v>1211</v>
      </c>
      <c r="J530" s="60" t="s">
        <v>1132</v>
      </c>
      <c r="K530" s="60"/>
      <c r="L530" s="60" t="s">
        <v>915</v>
      </c>
      <c r="M530" s="60" t="s">
        <v>907</v>
      </c>
      <c r="N530" s="60" t="s">
        <v>846</v>
      </c>
      <c r="O530" s="60" t="s">
        <v>1296</v>
      </c>
      <c r="P530" s="68"/>
      <c r="Q530" s="69"/>
      <c r="R530" s="69"/>
    </row>
    <row r="531" spans="1:18" s="63" customFormat="1" ht="15.75" customHeight="1">
      <c r="A531" s="59" t="s">
        <v>401</v>
      </c>
      <c r="B531" s="60" t="s">
        <v>899</v>
      </c>
      <c r="C531" s="59" t="s">
        <v>1285</v>
      </c>
      <c r="D531" s="61" t="s">
        <v>77</v>
      </c>
      <c r="E531" s="60" t="s">
        <v>900</v>
      </c>
      <c r="F531" s="62" t="s">
        <v>772</v>
      </c>
      <c r="G531" s="60"/>
      <c r="H531" s="61" t="s">
        <v>362</v>
      </c>
      <c r="I531" s="60"/>
      <c r="J531" s="60"/>
      <c r="K531" s="60"/>
      <c r="L531" s="60"/>
      <c r="M531" s="60"/>
      <c r="N531" s="60"/>
      <c r="O531" s="60"/>
      <c r="P531" s="68"/>
      <c r="Q531" s="69"/>
      <c r="R531" s="69"/>
    </row>
    <row r="532" spans="1:18" s="63" customFormat="1" ht="15.75" customHeight="1">
      <c r="A532" s="59" t="s">
        <v>496</v>
      </c>
      <c r="B532" s="60" t="s">
        <v>861</v>
      </c>
      <c r="C532" s="59" t="s">
        <v>322</v>
      </c>
      <c r="D532" s="61" t="s">
        <v>109</v>
      </c>
      <c r="E532" s="60" t="s">
        <v>850</v>
      </c>
      <c r="F532" s="62" t="s">
        <v>772</v>
      </c>
      <c r="G532" s="60"/>
      <c r="H532" s="61" t="s">
        <v>362</v>
      </c>
      <c r="I532" s="60"/>
      <c r="J532" s="60"/>
      <c r="K532" s="60"/>
      <c r="L532" s="60"/>
      <c r="M532" s="60"/>
      <c r="N532" s="60"/>
      <c r="O532" s="60"/>
      <c r="P532" s="68"/>
      <c r="Q532" s="69"/>
      <c r="R532" s="69"/>
    </row>
    <row r="533" spans="1:18" s="63" customFormat="1" ht="15.75" customHeight="1">
      <c r="A533" s="59" t="s">
        <v>776</v>
      </c>
      <c r="B533" s="60" t="s">
        <v>910</v>
      </c>
      <c r="C533" s="59" t="s">
        <v>774</v>
      </c>
      <c r="D533" s="61" t="s">
        <v>75</v>
      </c>
      <c r="E533" s="60" t="s">
        <v>850</v>
      </c>
      <c r="F533" s="62" t="s">
        <v>772</v>
      </c>
      <c r="G533" s="60"/>
      <c r="H533" s="61" t="s">
        <v>362</v>
      </c>
      <c r="I533" s="60"/>
      <c r="J533" s="60"/>
      <c r="K533" s="60"/>
      <c r="L533" s="60"/>
      <c r="M533" s="60"/>
      <c r="N533" s="60"/>
      <c r="O533" s="60"/>
      <c r="P533" s="68"/>
      <c r="Q533" s="69"/>
      <c r="R533" s="69"/>
    </row>
    <row r="534" spans="1:18" s="63" customFormat="1" ht="15.75" customHeight="1">
      <c r="A534" s="59" t="s">
        <v>662</v>
      </c>
      <c r="B534" s="60" t="s">
        <v>930</v>
      </c>
      <c r="C534" s="59" t="s">
        <v>760</v>
      </c>
      <c r="D534" s="61" t="s">
        <v>75</v>
      </c>
      <c r="E534" s="60" t="s">
        <v>850</v>
      </c>
      <c r="F534" s="62" t="s">
        <v>772</v>
      </c>
      <c r="G534" s="60"/>
      <c r="H534" s="61" t="s">
        <v>362</v>
      </c>
      <c r="I534" s="60"/>
      <c r="J534" s="60"/>
      <c r="K534" s="60"/>
      <c r="L534" s="60"/>
      <c r="M534" s="60"/>
      <c r="N534" s="60"/>
      <c r="O534" s="60"/>
      <c r="P534" s="68"/>
      <c r="Q534" s="69"/>
      <c r="R534" s="69"/>
    </row>
    <row r="535" spans="1:18" s="63" customFormat="1" ht="15.75" customHeight="1">
      <c r="A535" s="59" t="s">
        <v>243</v>
      </c>
      <c r="B535" s="60" t="s">
        <v>860</v>
      </c>
      <c r="C535" s="59" t="s">
        <v>261</v>
      </c>
      <c r="D535" s="61" t="s">
        <v>109</v>
      </c>
      <c r="E535" s="60" t="s">
        <v>845</v>
      </c>
      <c r="F535" s="62" t="s">
        <v>772</v>
      </c>
      <c r="G535" s="60"/>
      <c r="H535" s="61" t="s">
        <v>362</v>
      </c>
      <c r="I535" s="60"/>
      <c r="J535" s="60"/>
      <c r="K535" s="60"/>
      <c r="L535" s="60"/>
      <c r="M535" s="60"/>
      <c r="N535" s="60"/>
      <c r="O535" s="60"/>
      <c r="P535" s="68"/>
      <c r="Q535" s="69"/>
      <c r="R535" s="69"/>
    </row>
    <row r="536" spans="1:18" s="63" customFormat="1" ht="15.75" customHeight="1">
      <c r="A536" s="59" t="s">
        <v>557</v>
      </c>
      <c r="B536" s="60" t="s">
        <v>901</v>
      </c>
      <c r="C536" s="59" t="s">
        <v>563</v>
      </c>
      <c r="D536" s="61" t="s">
        <v>75</v>
      </c>
      <c r="E536" s="60" t="s">
        <v>850</v>
      </c>
      <c r="F536" s="62" t="s">
        <v>772</v>
      </c>
      <c r="G536" s="60"/>
      <c r="H536" s="61" t="s">
        <v>362</v>
      </c>
      <c r="I536" s="60"/>
      <c r="J536" s="60"/>
      <c r="K536" s="60"/>
      <c r="L536" s="60"/>
      <c r="M536" s="60"/>
      <c r="N536" s="60"/>
      <c r="O536" s="60"/>
      <c r="P536" s="68"/>
      <c r="Q536" s="69"/>
      <c r="R536" s="69"/>
    </row>
    <row r="537" spans="1:18" s="63" customFormat="1" ht="15.75" customHeight="1">
      <c r="A537" s="59" t="s">
        <v>663</v>
      </c>
      <c r="B537" s="60" t="s">
        <v>860</v>
      </c>
      <c r="C537" s="59" t="s">
        <v>761</v>
      </c>
      <c r="D537" s="61" t="s">
        <v>75</v>
      </c>
      <c r="E537" s="60" t="s">
        <v>850</v>
      </c>
      <c r="F537" s="62" t="s">
        <v>772</v>
      </c>
      <c r="G537" s="60"/>
      <c r="H537" s="61" t="s">
        <v>362</v>
      </c>
      <c r="I537" s="60"/>
      <c r="J537" s="60"/>
      <c r="K537" s="60"/>
      <c r="L537" s="60"/>
      <c r="M537" s="60"/>
      <c r="N537" s="60"/>
      <c r="O537" s="60"/>
      <c r="P537" s="68"/>
      <c r="Q537" s="69"/>
      <c r="R537" s="69"/>
    </row>
    <row r="538" spans="1:18" s="63" customFormat="1" ht="15.75" customHeight="1">
      <c r="A538" s="59" t="s">
        <v>664</v>
      </c>
      <c r="B538" s="60" t="s">
        <v>930</v>
      </c>
      <c r="C538" s="59" t="s">
        <v>762</v>
      </c>
      <c r="D538" s="61" t="s">
        <v>75</v>
      </c>
      <c r="E538" s="60" t="s">
        <v>850</v>
      </c>
      <c r="F538" s="62" t="s">
        <v>772</v>
      </c>
      <c r="G538" s="60"/>
      <c r="H538" s="61" t="s">
        <v>362</v>
      </c>
      <c r="I538" s="60"/>
      <c r="J538" s="60"/>
      <c r="K538" s="60"/>
      <c r="L538" s="60"/>
      <c r="M538" s="60"/>
      <c r="N538" s="60"/>
      <c r="O538" s="60"/>
      <c r="P538" s="68"/>
      <c r="Q538" s="69"/>
      <c r="R538" s="69"/>
    </row>
    <row r="539" spans="1:18" s="63" customFormat="1" ht="15.75" customHeight="1">
      <c r="A539" s="59" t="s">
        <v>353</v>
      </c>
      <c r="B539" s="60" t="s">
        <v>861</v>
      </c>
      <c r="C539" s="59" t="s">
        <v>323</v>
      </c>
      <c r="D539" s="61" t="s">
        <v>109</v>
      </c>
      <c r="E539" s="60" t="s">
        <v>850</v>
      </c>
      <c r="F539" s="62" t="s">
        <v>772</v>
      </c>
      <c r="G539" s="60"/>
      <c r="H539" s="61" t="s">
        <v>362</v>
      </c>
      <c r="I539" s="60"/>
      <c r="J539" s="60"/>
      <c r="K539" s="60"/>
      <c r="L539" s="60"/>
      <c r="M539" s="60"/>
      <c r="N539" s="60"/>
      <c r="O539" s="60"/>
      <c r="P539" s="68"/>
      <c r="Q539" s="69"/>
      <c r="R539" s="69"/>
    </row>
    <row r="540" spans="1:18" s="63" customFormat="1" ht="15.75" customHeight="1">
      <c r="A540" s="59" t="s">
        <v>354</v>
      </c>
      <c r="B540" s="60" t="s">
        <v>861</v>
      </c>
      <c r="C540" s="59" t="s">
        <v>324</v>
      </c>
      <c r="D540" s="61" t="s">
        <v>109</v>
      </c>
      <c r="E540" s="60" t="s">
        <v>850</v>
      </c>
      <c r="F540" s="62" t="s">
        <v>772</v>
      </c>
      <c r="G540" s="60"/>
      <c r="H540" s="61" t="s">
        <v>362</v>
      </c>
      <c r="I540" s="60"/>
      <c r="J540" s="60"/>
      <c r="K540" s="60"/>
      <c r="L540" s="60"/>
      <c r="M540" s="60"/>
      <c r="N540" s="60"/>
      <c r="O540" s="60"/>
      <c r="P540" s="68"/>
      <c r="Q540" s="69"/>
      <c r="R540" s="69"/>
    </row>
    <row r="541" spans="1:18" s="63" customFormat="1" ht="15.75" customHeight="1">
      <c r="A541" s="59" t="s">
        <v>1122</v>
      </c>
      <c r="B541" s="60" t="s">
        <v>859</v>
      </c>
      <c r="C541" s="59"/>
      <c r="D541" s="61" t="s">
        <v>75</v>
      </c>
      <c r="E541" s="60" t="s">
        <v>845</v>
      </c>
      <c r="F541" s="62" t="s">
        <v>772</v>
      </c>
      <c r="G541" s="60"/>
      <c r="H541" s="61" t="s">
        <v>362</v>
      </c>
      <c r="I541" s="60"/>
      <c r="J541" s="60"/>
      <c r="K541" s="60"/>
      <c r="L541" s="60"/>
      <c r="M541" s="60"/>
      <c r="N541" s="60"/>
      <c r="O541" s="60"/>
      <c r="P541" s="68"/>
      <c r="Q541" s="69"/>
      <c r="R541" s="69"/>
    </row>
    <row r="542" spans="1:18" s="63" customFormat="1" ht="15.75" customHeight="1">
      <c r="A542" s="59" t="s">
        <v>665</v>
      </c>
      <c r="B542" s="60" t="s">
        <v>913</v>
      </c>
      <c r="C542" s="59" t="s">
        <v>763</v>
      </c>
      <c r="D542" s="61" t="s">
        <v>75</v>
      </c>
      <c r="E542" s="60" t="s">
        <v>850</v>
      </c>
      <c r="F542" s="62" t="s">
        <v>772</v>
      </c>
      <c r="G542" s="60"/>
      <c r="H542" s="61" t="s">
        <v>362</v>
      </c>
      <c r="I542" s="60"/>
      <c r="J542" s="60"/>
      <c r="K542" s="60"/>
      <c r="L542" s="60"/>
      <c r="M542" s="60"/>
      <c r="N542" s="60"/>
      <c r="O542" s="60"/>
      <c r="P542" s="68"/>
      <c r="Q542" s="69"/>
      <c r="R542" s="69"/>
    </row>
    <row r="543" spans="1:18" s="63" customFormat="1" ht="15.75" customHeight="1">
      <c r="A543" s="59" t="s">
        <v>666</v>
      </c>
      <c r="B543" s="60" t="s">
        <v>860</v>
      </c>
      <c r="C543" s="59" t="s">
        <v>764</v>
      </c>
      <c r="D543" s="61" t="s">
        <v>75</v>
      </c>
      <c r="E543" s="60" t="s">
        <v>850</v>
      </c>
      <c r="F543" s="62" t="s">
        <v>772</v>
      </c>
      <c r="G543" s="60"/>
      <c r="H543" s="61" t="s">
        <v>362</v>
      </c>
      <c r="I543" s="60"/>
      <c r="J543" s="60"/>
      <c r="K543" s="60"/>
      <c r="L543" s="60"/>
      <c r="M543" s="60"/>
      <c r="N543" s="60"/>
      <c r="O543" s="60"/>
      <c r="P543" s="68"/>
      <c r="Q543" s="69"/>
      <c r="R543" s="69"/>
    </row>
    <row r="544" spans="1:18" s="63" customFormat="1" ht="15.75" customHeight="1">
      <c r="A544" s="59" t="s">
        <v>1412</v>
      </c>
      <c r="B544" s="60" t="s">
        <v>1363</v>
      </c>
      <c r="C544" s="59"/>
      <c r="D544" s="61" t="s">
        <v>75</v>
      </c>
      <c r="E544" s="60" t="s">
        <v>845</v>
      </c>
      <c r="F544" s="62" t="s">
        <v>772</v>
      </c>
      <c r="G544" s="60" t="s">
        <v>1413</v>
      </c>
      <c r="H544" s="61" t="s">
        <v>362</v>
      </c>
      <c r="I544" s="60" t="s">
        <v>1414</v>
      </c>
      <c r="J544" s="60"/>
      <c r="K544" s="60"/>
      <c r="L544" s="60"/>
      <c r="M544" s="60"/>
      <c r="N544" s="60"/>
      <c r="O544" s="60" t="s">
        <v>1125</v>
      </c>
      <c r="P544" s="68"/>
      <c r="Q544" s="69"/>
      <c r="R544" s="69"/>
    </row>
    <row r="545" spans="1:18" s="63" customFormat="1" ht="15.75" customHeight="1">
      <c r="A545" s="59" t="s">
        <v>667</v>
      </c>
      <c r="B545" s="60" t="s">
        <v>857</v>
      </c>
      <c r="C545" s="59" t="s">
        <v>765</v>
      </c>
      <c r="D545" s="61" t="s">
        <v>75</v>
      </c>
      <c r="E545" s="60" t="s">
        <v>850</v>
      </c>
      <c r="F545" s="62" t="s">
        <v>772</v>
      </c>
      <c r="G545" s="60"/>
      <c r="H545" s="61" t="s">
        <v>362</v>
      </c>
      <c r="I545" s="60"/>
      <c r="J545" s="60"/>
      <c r="K545" s="60"/>
      <c r="L545" s="60"/>
      <c r="M545" s="60"/>
      <c r="N545" s="60"/>
      <c r="O545" s="60"/>
      <c r="P545" s="68"/>
      <c r="Q545" s="69"/>
      <c r="R545" s="69"/>
    </row>
    <row r="546" spans="1:18" s="63" customFormat="1" ht="15.75" customHeight="1">
      <c r="A546" s="59" t="s">
        <v>262</v>
      </c>
      <c r="B546" s="60" t="s">
        <v>859</v>
      </c>
      <c r="C546" s="59" t="s">
        <v>265</v>
      </c>
      <c r="D546" s="61" t="s">
        <v>109</v>
      </c>
      <c r="E546" s="60" t="s">
        <v>881</v>
      </c>
      <c r="F546" s="62" t="s">
        <v>772</v>
      </c>
      <c r="G546" s="60"/>
      <c r="H546" s="61" t="s">
        <v>362</v>
      </c>
      <c r="I546" s="60"/>
      <c r="J546" s="60"/>
      <c r="K546" s="60"/>
      <c r="L546" s="60"/>
      <c r="M546" s="60"/>
      <c r="N546" s="60"/>
      <c r="O546" s="60"/>
      <c r="P546" s="68"/>
      <c r="Q546" s="69"/>
      <c r="R546" s="69"/>
    </row>
    <row r="547" spans="1:18" s="63" customFormat="1" ht="15.75" customHeight="1">
      <c r="A547" s="59" t="s">
        <v>451</v>
      </c>
      <c r="B547" s="60" t="s">
        <v>861</v>
      </c>
      <c r="C547" s="59" t="s">
        <v>421</v>
      </c>
      <c r="D547" s="61" t="s">
        <v>109</v>
      </c>
      <c r="E547" s="60" t="s">
        <v>850</v>
      </c>
      <c r="F547" s="62" t="s">
        <v>772</v>
      </c>
      <c r="G547" s="60"/>
      <c r="H547" s="61" t="s">
        <v>362</v>
      </c>
      <c r="I547" s="60"/>
      <c r="J547" s="60"/>
      <c r="K547" s="60"/>
      <c r="L547" s="60"/>
      <c r="M547" s="60"/>
      <c r="N547" s="60"/>
      <c r="O547" s="60"/>
      <c r="P547" s="68"/>
      <c r="Q547" s="69"/>
      <c r="R547" s="69"/>
    </row>
    <row r="548" spans="1:18" s="63" customFormat="1" ht="15.75" customHeight="1">
      <c r="A548" s="59" t="s">
        <v>668</v>
      </c>
      <c r="B548" s="60" t="s">
        <v>901</v>
      </c>
      <c r="C548" s="59" t="s">
        <v>766</v>
      </c>
      <c r="D548" s="61" t="s">
        <v>75</v>
      </c>
      <c r="E548" s="60" t="s">
        <v>850</v>
      </c>
      <c r="F548" s="62" t="s">
        <v>772</v>
      </c>
      <c r="G548" s="60"/>
      <c r="H548" s="61" t="s">
        <v>362</v>
      </c>
      <c r="I548" s="60"/>
      <c r="J548" s="60"/>
      <c r="K548" s="60"/>
      <c r="L548" s="60"/>
      <c r="M548" s="60"/>
      <c r="N548" s="60"/>
      <c r="O548" s="60"/>
      <c r="P548" s="68"/>
      <c r="Q548" s="69"/>
      <c r="R548" s="69"/>
    </row>
    <row r="549" spans="1:18" s="63" customFormat="1" ht="15.75" customHeight="1">
      <c r="A549" s="59" t="s">
        <v>993</v>
      </c>
      <c r="B549" s="60" t="s">
        <v>903</v>
      </c>
      <c r="C549" s="59" t="s">
        <v>1256</v>
      </c>
      <c r="D549" s="61" t="s">
        <v>75</v>
      </c>
      <c r="E549" s="60" t="s">
        <v>850</v>
      </c>
      <c r="F549" s="62" t="s">
        <v>772</v>
      </c>
      <c r="G549" s="60"/>
      <c r="H549" s="61" t="s">
        <v>362</v>
      </c>
      <c r="I549" s="60"/>
      <c r="J549" s="60"/>
      <c r="K549" s="60"/>
      <c r="L549" s="60"/>
      <c r="M549" s="60"/>
      <c r="N549" s="60"/>
      <c r="O549" s="60"/>
      <c r="P549" s="68"/>
      <c r="Q549" s="69"/>
      <c r="R549" s="69"/>
    </row>
    <row r="550" spans="1:18" s="63" customFormat="1" ht="15.75" customHeight="1">
      <c r="A550" s="59" t="s">
        <v>669</v>
      </c>
      <c r="B550" s="60" t="s">
        <v>857</v>
      </c>
      <c r="C550" s="59" t="s">
        <v>266</v>
      </c>
      <c r="D550" s="61" t="s">
        <v>75</v>
      </c>
      <c r="E550" s="60" t="s">
        <v>845</v>
      </c>
      <c r="F550" s="62" t="s">
        <v>772</v>
      </c>
      <c r="G550" s="60"/>
      <c r="H550" s="61" t="s">
        <v>362</v>
      </c>
      <c r="I550" s="60"/>
      <c r="J550" s="60"/>
      <c r="K550" s="60"/>
      <c r="L550" s="60"/>
      <c r="M550" s="60"/>
      <c r="N550" s="60"/>
      <c r="O550" s="60"/>
      <c r="P550" s="68"/>
      <c r="Q550" s="69"/>
      <c r="R550" s="69"/>
    </row>
    <row r="551" spans="1:18" s="63" customFormat="1" ht="15.75" customHeight="1">
      <c r="A551" s="59" t="s">
        <v>801</v>
      </c>
      <c r="B551" s="60" t="s">
        <v>910</v>
      </c>
      <c r="C551" s="59" t="s">
        <v>825</v>
      </c>
      <c r="D551" s="61" t="s">
        <v>75</v>
      </c>
      <c r="E551" s="60" t="s">
        <v>850</v>
      </c>
      <c r="F551" s="62" t="s">
        <v>772</v>
      </c>
      <c r="G551" s="60"/>
      <c r="H551" s="61" t="s">
        <v>362</v>
      </c>
      <c r="I551" s="60"/>
      <c r="J551" s="60"/>
      <c r="K551" s="60"/>
      <c r="L551" s="60"/>
      <c r="M551" s="60"/>
      <c r="N551" s="60"/>
      <c r="O551" s="60"/>
      <c r="P551" s="68"/>
      <c r="Q551" s="69"/>
      <c r="R551" s="69"/>
    </row>
    <row r="552" spans="1:18" s="63" customFormat="1" ht="15.75" customHeight="1">
      <c r="A552" s="59" t="s">
        <v>777</v>
      </c>
      <c r="B552" s="60" t="s">
        <v>860</v>
      </c>
      <c r="C552" s="59" t="s">
        <v>775</v>
      </c>
      <c r="D552" s="61" t="s">
        <v>75</v>
      </c>
      <c r="E552" s="60" t="s">
        <v>845</v>
      </c>
      <c r="F552" s="62" t="s">
        <v>772</v>
      </c>
      <c r="G552" s="60"/>
      <c r="H552" s="61" t="s">
        <v>362</v>
      </c>
      <c r="I552" s="60"/>
      <c r="J552" s="60"/>
      <c r="K552" s="60"/>
      <c r="L552" s="60"/>
      <c r="M552" s="60"/>
      <c r="N552" s="60"/>
      <c r="O552" s="60"/>
      <c r="P552" s="68"/>
      <c r="Q552" s="69"/>
      <c r="R552" s="69"/>
    </row>
    <row r="553" spans="1:18" s="63" customFormat="1" ht="15.75" customHeight="1">
      <c r="A553" s="59" t="s">
        <v>802</v>
      </c>
      <c r="B553" s="60" t="s">
        <v>903</v>
      </c>
      <c r="C553" s="59" t="s">
        <v>826</v>
      </c>
      <c r="D553" s="61" t="s">
        <v>75</v>
      </c>
      <c r="E553" s="60" t="s">
        <v>850</v>
      </c>
      <c r="F553" s="62" t="s">
        <v>772</v>
      </c>
      <c r="G553" s="60"/>
      <c r="H553" s="61" t="s">
        <v>362</v>
      </c>
      <c r="I553" s="60"/>
      <c r="J553" s="60"/>
      <c r="K553" s="60"/>
      <c r="L553" s="60"/>
      <c r="M553" s="60"/>
      <c r="N553" s="60"/>
      <c r="O553" s="60"/>
      <c r="P553" s="68"/>
      <c r="Q553" s="69"/>
      <c r="R553" s="69"/>
    </row>
    <row r="554" spans="1:18" s="63" customFormat="1" ht="15.75" customHeight="1">
      <c r="A554" s="59" t="s">
        <v>452</v>
      </c>
      <c r="B554" s="60" t="s">
        <v>859</v>
      </c>
      <c r="C554" s="59" t="s">
        <v>422</v>
      </c>
      <c r="D554" s="61" t="s">
        <v>109</v>
      </c>
      <c r="E554" s="60" t="s">
        <v>850</v>
      </c>
      <c r="F554" s="62" t="s">
        <v>772</v>
      </c>
      <c r="G554" s="60"/>
      <c r="H554" s="61" t="s">
        <v>362</v>
      </c>
      <c r="I554" s="60"/>
      <c r="J554" s="60"/>
      <c r="K554" s="60"/>
      <c r="L554" s="60"/>
      <c r="M554" s="60"/>
      <c r="N554" s="60"/>
      <c r="O554" s="60"/>
      <c r="P554" s="68"/>
      <c r="Q554" s="69"/>
      <c r="R554" s="69"/>
    </row>
    <row r="555" spans="1:18" s="63" customFormat="1" ht="15.75" customHeight="1">
      <c r="A555" s="59" t="s">
        <v>670</v>
      </c>
      <c r="B555" s="60" t="s">
        <v>930</v>
      </c>
      <c r="C555" s="59" t="s">
        <v>767</v>
      </c>
      <c r="D555" s="61" t="s">
        <v>75</v>
      </c>
      <c r="E555" s="60" t="s">
        <v>850</v>
      </c>
      <c r="F555" s="62" t="s">
        <v>772</v>
      </c>
      <c r="G555" s="60"/>
      <c r="H555" s="61" t="s">
        <v>362</v>
      </c>
      <c r="I555" s="60"/>
      <c r="J555" s="60"/>
      <c r="K555" s="60"/>
      <c r="L555" s="60"/>
      <c r="M555" s="60"/>
      <c r="N555" s="60"/>
      <c r="O555" s="60"/>
      <c r="P555" s="68"/>
      <c r="Q555" s="69"/>
      <c r="R555" s="69"/>
    </row>
    <row r="556" spans="1:18" s="63" customFormat="1" ht="15.75" customHeight="1">
      <c r="A556" s="59" t="s">
        <v>803</v>
      </c>
      <c r="B556" s="60" t="s">
        <v>860</v>
      </c>
      <c r="C556" s="59" t="s">
        <v>827</v>
      </c>
      <c r="D556" s="61" t="s">
        <v>75</v>
      </c>
      <c r="E556" s="60" t="s">
        <v>850</v>
      </c>
      <c r="F556" s="62" t="s">
        <v>772</v>
      </c>
      <c r="G556" s="60"/>
      <c r="H556" s="61" t="s">
        <v>362</v>
      </c>
      <c r="I556" s="60"/>
      <c r="J556" s="60"/>
      <c r="K556" s="60"/>
      <c r="L556" s="60"/>
      <c r="M556" s="60"/>
      <c r="N556" s="60"/>
      <c r="O556" s="60"/>
      <c r="P556" s="68"/>
      <c r="Q556" s="69"/>
      <c r="R556" s="69"/>
    </row>
    <row r="557" spans="1:18" s="63" customFormat="1" ht="15.75" customHeight="1">
      <c r="A557" s="59" t="s">
        <v>671</v>
      </c>
      <c r="B557" s="60" t="s">
        <v>861</v>
      </c>
      <c r="C557" s="59" t="s">
        <v>750</v>
      </c>
      <c r="D557" s="61" t="s">
        <v>75</v>
      </c>
      <c r="E557" s="60" t="s">
        <v>850</v>
      </c>
      <c r="F557" s="62" t="s">
        <v>772</v>
      </c>
      <c r="G557" s="60"/>
      <c r="H557" s="61" t="s">
        <v>362</v>
      </c>
      <c r="I557" s="60"/>
      <c r="J557" s="60"/>
      <c r="K557" s="60"/>
      <c r="L557" s="60"/>
      <c r="M557" s="60"/>
      <c r="N557" s="60"/>
      <c r="O557" s="60"/>
      <c r="P557" s="68"/>
      <c r="Q557" s="69"/>
      <c r="R557" s="69"/>
    </row>
    <row r="558" spans="1:18" s="63" customFormat="1" ht="15.75" customHeight="1">
      <c r="A558" s="59" t="s">
        <v>804</v>
      </c>
      <c r="B558" s="60" t="s">
        <v>930</v>
      </c>
      <c r="C558" s="59" t="s">
        <v>828</v>
      </c>
      <c r="D558" s="61" t="s">
        <v>75</v>
      </c>
      <c r="E558" s="60" t="s">
        <v>850</v>
      </c>
      <c r="F558" s="62" t="s">
        <v>772</v>
      </c>
      <c r="G558" s="60"/>
      <c r="H558" s="61" t="s">
        <v>362</v>
      </c>
      <c r="I558" s="60"/>
      <c r="J558" s="60"/>
      <c r="K558" s="60"/>
      <c r="L558" s="60"/>
      <c r="M558" s="60"/>
      <c r="N558" s="60"/>
      <c r="O558" s="60"/>
      <c r="P558" s="68"/>
      <c r="Q558" s="69"/>
      <c r="R558" s="69"/>
    </row>
    <row r="559" spans="1:18" s="63" customFormat="1" ht="15.75" customHeight="1">
      <c r="A559" s="59" t="s">
        <v>263</v>
      </c>
      <c r="B559" s="60" t="s">
        <v>857</v>
      </c>
      <c r="C559" s="59" t="s">
        <v>267</v>
      </c>
      <c r="D559" s="61" t="s">
        <v>76</v>
      </c>
      <c r="E559" s="60" t="s">
        <v>881</v>
      </c>
      <c r="F559" s="62" t="s">
        <v>772</v>
      </c>
      <c r="G559" s="60"/>
      <c r="H559" s="61" t="s">
        <v>362</v>
      </c>
      <c r="I559" s="60"/>
      <c r="J559" s="60"/>
      <c r="K559" s="60"/>
      <c r="L559" s="60"/>
      <c r="M559" s="60"/>
      <c r="N559" s="60"/>
      <c r="O559" s="60"/>
      <c r="P559" s="68"/>
      <c r="Q559" s="69"/>
      <c r="R559" s="69"/>
    </row>
    <row r="560" spans="1:18" s="63" customFormat="1" ht="15.75" customHeight="1">
      <c r="A560" s="59" t="s">
        <v>497</v>
      </c>
      <c r="B560" s="60" t="s">
        <v>861</v>
      </c>
      <c r="C560" s="59" t="s">
        <v>1314</v>
      </c>
      <c r="D560" s="61" t="s">
        <v>76</v>
      </c>
      <c r="E560" s="60" t="s">
        <v>845</v>
      </c>
      <c r="F560" s="62" t="s">
        <v>772</v>
      </c>
      <c r="G560" s="60"/>
      <c r="H560" s="61" t="s">
        <v>362</v>
      </c>
      <c r="I560" s="60"/>
      <c r="J560" s="60"/>
      <c r="K560" s="60"/>
      <c r="L560" s="60"/>
      <c r="M560" s="60"/>
      <c r="N560" s="60"/>
      <c r="O560" s="60"/>
      <c r="P560" s="68"/>
      <c r="Q560" s="69"/>
      <c r="R560" s="69"/>
    </row>
    <row r="561" spans="1:18" s="63" customFormat="1" ht="15.75" customHeight="1">
      <c r="A561" s="59" t="s">
        <v>498</v>
      </c>
      <c r="B561" s="60" t="s">
        <v>861</v>
      </c>
      <c r="C561" s="59" t="s">
        <v>423</v>
      </c>
      <c r="D561" s="61" t="s">
        <v>109</v>
      </c>
      <c r="E561" s="60" t="s">
        <v>850</v>
      </c>
      <c r="F561" s="62" t="s">
        <v>772</v>
      </c>
      <c r="G561" s="60"/>
      <c r="H561" s="61" t="s">
        <v>362</v>
      </c>
      <c r="I561" s="60"/>
      <c r="J561" s="60"/>
      <c r="K561" s="60"/>
      <c r="L561" s="60"/>
      <c r="M561" s="60"/>
      <c r="N561" s="60"/>
      <c r="O561" s="60"/>
      <c r="P561" s="68"/>
      <c r="Q561" s="69"/>
      <c r="R561" s="69"/>
    </row>
    <row r="562" spans="1:18" s="63" customFormat="1" ht="15.75" customHeight="1">
      <c r="A562" s="59" t="s">
        <v>672</v>
      </c>
      <c r="B562" s="60" t="s">
        <v>861</v>
      </c>
      <c r="C562" s="59" t="s">
        <v>768</v>
      </c>
      <c r="D562" s="61" t="s">
        <v>75</v>
      </c>
      <c r="E562" s="60" t="s">
        <v>850</v>
      </c>
      <c r="F562" s="62" t="s">
        <v>772</v>
      </c>
      <c r="G562" s="60"/>
      <c r="H562" s="61" t="s">
        <v>362</v>
      </c>
      <c r="I562" s="60"/>
      <c r="J562" s="60"/>
      <c r="K562" s="60"/>
      <c r="L562" s="60"/>
      <c r="M562" s="60"/>
      <c r="N562" s="60"/>
      <c r="O562" s="60"/>
      <c r="P562" s="68"/>
      <c r="Q562" s="69"/>
      <c r="R562" s="69"/>
    </row>
    <row r="563" spans="1:18" s="63" customFormat="1" ht="15.75" customHeight="1">
      <c r="A563" s="59" t="s">
        <v>805</v>
      </c>
      <c r="B563" s="60" t="s">
        <v>913</v>
      </c>
      <c r="C563" s="59" t="s">
        <v>829</v>
      </c>
      <c r="D563" s="61" t="s">
        <v>75</v>
      </c>
      <c r="E563" s="60" t="s">
        <v>850</v>
      </c>
      <c r="F563" s="62" t="s">
        <v>772</v>
      </c>
      <c r="G563" s="60"/>
      <c r="H563" s="61" t="s">
        <v>362</v>
      </c>
      <c r="I563" s="60"/>
      <c r="J563" s="60"/>
      <c r="K563" s="60"/>
      <c r="L563" s="60"/>
      <c r="M563" s="60"/>
      <c r="N563" s="60"/>
      <c r="O563" s="60"/>
      <c r="P563" s="68"/>
      <c r="Q563" s="69"/>
      <c r="R563" s="69"/>
    </row>
    <row r="564" spans="1:18" s="63" customFormat="1" ht="15.75" customHeight="1">
      <c r="A564" s="59" t="s">
        <v>355</v>
      </c>
      <c r="B564" s="60" t="s">
        <v>857</v>
      </c>
      <c r="C564" s="59" t="s">
        <v>325</v>
      </c>
      <c r="D564" s="61" t="s">
        <v>109</v>
      </c>
      <c r="E564" s="60" t="s">
        <v>850</v>
      </c>
      <c r="F564" s="62" t="s">
        <v>772</v>
      </c>
      <c r="G564" s="60"/>
      <c r="H564" s="61" t="s">
        <v>362</v>
      </c>
      <c r="I564" s="60"/>
      <c r="J564" s="60"/>
      <c r="K564" s="60"/>
      <c r="L564" s="60"/>
      <c r="M564" s="60"/>
      <c r="N564" s="60"/>
      <c r="O564" s="60"/>
      <c r="P564" s="68"/>
      <c r="Q564" s="69"/>
      <c r="R564" s="69"/>
    </row>
    <row r="565" spans="1:18" s="63" customFormat="1" ht="15.75" customHeight="1">
      <c r="A565" s="59" t="s">
        <v>499</v>
      </c>
      <c r="B565" s="60" t="s">
        <v>861</v>
      </c>
      <c r="C565" s="59" t="s">
        <v>517</v>
      </c>
      <c r="D565" s="61" t="s">
        <v>109</v>
      </c>
      <c r="E565" s="60" t="s">
        <v>850</v>
      </c>
      <c r="F565" s="62" t="s">
        <v>772</v>
      </c>
      <c r="G565" s="60"/>
      <c r="H565" s="61" t="s">
        <v>362</v>
      </c>
      <c r="I565" s="60"/>
      <c r="J565" s="60"/>
      <c r="K565" s="60"/>
      <c r="L565" s="60"/>
      <c r="M565" s="60"/>
      <c r="N565" s="60"/>
      <c r="O565" s="60"/>
      <c r="P565" s="68"/>
      <c r="Q565" s="69"/>
      <c r="R565" s="69"/>
    </row>
    <row r="566" spans="1:18" s="63" customFormat="1" ht="15.75" customHeight="1">
      <c r="A566" s="59" t="s">
        <v>980</v>
      </c>
      <c r="B566" s="60" t="s">
        <v>859</v>
      </c>
      <c r="C566" s="59" t="s">
        <v>1323</v>
      </c>
      <c r="D566" s="61" t="s">
        <v>109</v>
      </c>
      <c r="E566" s="60" t="s">
        <v>850</v>
      </c>
      <c r="F566" s="62" t="s">
        <v>772</v>
      </c>
      <c r="G566" s="60"/>
      <c r="H566" s="61" t="s">
        <v>362</v>
      </c>
      <c r="I566" s="60"/>
      <c r="J566" s="60"/>
      <c r="K566" s="60"/>
      <c r="L566" s="60"/>
      <c r="M566" s="60"/>
      <c r="N566" s="60"/>
      <c r="O566" s="60"/>
      <c r="P566" s="68"/>
      <c r="Q566" s="69"/>
      <c r="R566" s="69"/>
    </row>
    <row r="567" spans="1:18" s="63" customFormat="1" ht="15.75" customHeight="1">
      <c r="A567" s="59" t="s">
        <v>673</v>
      </c>
      <c r="B567" s="60" t="s">
        <v>860</v>
      </c>
      <c r="C567" s="59" t="s">
        <v>769</v>
      </c>
      <c r="D567" s="61" t="s">
        <v>75</v>
      </c>
      <c r="E567" s="60" t="s">
        <v>850</v>
      </c>
      <c r="F567" s="62" t="s">
        <v>772</v>
      </c>
      <c r="G567" s="60"/>
      <c r="H567" s="61" t="s">
        <v>362</v>
      </c>
      <c r="I567" s="60"/>
      <c r="J567" s="60"/>
      <c r="K567" s="60"/>
      <c r="L567" s="60"/>
      <c r="M567" s="60"/>
      <c r="N567" s="60"/>
      <c r="O567" s="60"/>
      <c r="P567" s="68"/>
      <c r="Q567" s="69"/>
      <c r="R567" s="69"/>
    </row>
    <row r="568" spans="1:18" s="63" customFormat="1" ht="15.75" customHeight="1">
      <c r="A568" s="59" t="s">
        <v>967</v>
      </c>
      <c r="B568" s="60" t="s">
        <v>899</v>
      </c>
      <c r="C568" s="59" t="s">
        <v>1286</v>
      </c>
      <c r="D568" s="61" t="s">
        <v>77</v>
      </c>
      <c r="E568" s="60" t="s">
        <v>900</v>
      </c>
      <c r="F568" s="62" t="s">
        <v>772</v>
      </c>
      <c r="G568" s="60"/>
      <c r="H568" s="61" t="s">
        <v>362</v>
      </c>
      <c r="I568" s="60"/>
      <c r="J568" s="60"/>
      <c r="K568" s="60"/>
      <c r="L568" s="60"/>
      <c r="M568" s="60"/>
      <c r="N568" s="60"/>
      <c r="O568" s="60"/>
      <c r="P568" s="68"/>
      <c r="Q568" s="69"/>
      <c r="R568" s="69"/>
    </row>
    <row r="569" spans="1:18" s="63" customFormat="1" ht="15.75" customHeight="1">
      <c r="A569" s="59" t="s">
        <v>674</v>
      </c>
      <c r="B569" s="60" t="s">
        <v>861</v>
      </c>
      <c r="C569" s="59" t="s">
        <v>770</v>
      </c>
      <c r="D569" s="61" t="s">
        <v>75</v>
      </c>
      <c r="E569" s="60" t="s">
        <v>850</v>
      </c>
      <c r="F569" s="62" t="s">
        <v>772</v>
      </c>
      <c r="G569" s="60"/>
      <c r="H569" s="61" t="s">
        <v>362</v>
      </c>
      <c r="I569" s="60"/>
      <c r="J569" s="60"/>
      <c r="K569" s="60"/>
      <c r="L569" s="60"/>
      <c r="M569" s="60"/>
      <c r="N569" s="60"/>
      <c r="O569" s="60"/>
      <c r="P569" s="68"/>
      <c r="Q569" s="69"/>
      <c r="R569" s="69"/>
    </row>
    <row r="570" spans="1:18" s="63" customFormat="1" ht="15.75" customHeight="1">
      <c r="A570" s="59" t="s">
        <v>952</v>
      </c>
      <c r="B570" s="60" t="s">
        <v>899</v>
      </c>
      <c r="C570" s="59" t="s">
        <v>1287</v>
      </c>
      <c r="D570" s="61" t="s">
        <v>77</v>
      </c>
      <c r="E570" s="60" t="s">
        <v>900</v>
      </c>
      <c r="F570" s="62" t="s">
        <v>772</v>
      </c>
      <c r="G570" s="60"/>
      <c r="H570" s="61" t="s">
        <v>1419</v>
      </c>
      <c r="I570" s="60"/>
      <c r="J570" s="60"/>
      <c r="K570" s="60"/>
      <c r="L570" s="60"/>
      <c r="M570" s="60"/>
      <c r="N570" s="60"/>
      <c r="O570" s="60"/>
      <c r="P570" s="68"/>
      <c r="Q570" s="69"/>
      <c r="R570" s="69"/>
    </row>
    <row r="571" spans="1:18" s="63" customFormat="1" ht="15.75" customHeight="1">
      <c r="A571" s="59" t="s">
        <v>264</v>
      </c>
      <c r="B571" s="60" t="s">
        <v>859</v>
      </c>
      <c r="C571" s="59" t="s">
        <v>268</v>
      </c>
      <c r="D571" s="61" t="s">
        <v>75</v>
      </c>
      <c r="E571" s="60" t="s">
        <v>881</v>
      </c>
      <c r="F571" s="62" t="s">
        <v>772</v>
      </c>
      <c r="G571" s="60" t="s">
        <v>1210</v>
      </c>
      <c r="H571" s="61" t="s">
        <v>362</v>
      </c>
      <c r="I571" s="60" t="s">
        <v>1211</v>
      </c>
      <c r="J571" s="60" t="s">
        <v>1132</v>
      </c>
      <c r="K571" s="60"/>
      <c r="L571" s="60" t="s">
        <v>885</v>
      </c>
      <c r="M571" s="60" t="s">
        <v>844</v>
      </c>
      <c r="N571" s="60" t="s">
        <v>846</v>
      </c>
      <c r="O571" s="60" t="s">
        <v>1125</v>
      </c>
      <c r="P571" s="68"/>
      <c r="Q571" s="69"/>
      <c r="R571" s="69"/>
    </row>
    <row r="572" spans="1:18" s="63" customFormat="1" ht="15.75" customHeight="1">
      <c r="A572" s="59" t="s">
        <v>1080</v>
      </c>
      <c r="B572" s="60" t="s">
        <v>860</v>
      </c>
      <c r="C572" s="59" t="s">
        <v>1352</v>
      </c>
      <c r="D572" s="61" t="s">
        <v>109</v>
      </c>
      <c r="E572" s="60" t="s">
        <v>845</v>
      </c>
      <c r="F572" s="62" t="s">
        <v>772</v>
      </c>
      <c r="G572" s="60"/>
      <c r="H572" s="61" t="s">
        <v>362</v>
      </c>
      <c r="I572" s="60"/>
      <c r="J572" s="60"/>
      <c r="K572" s="60"/>
      <c r="L572" s="60"/>
      <c r="M572" s="60"/>
      <c r="N572" s="60"/>
      <c r="O572" s="60"/>
      <c r="P572" s="68"/>
      <c r="Q572" s="69"/>
      <c r="R572" s="69"/>
    </row>
    <row r="573" spans="1:18" s="63" customFormat="1" ht="15.75" customHeight="1">
      <c r="A573" s="59" t="s">
        <v>675</v>
      </c>
      <c r="B573" s="60" t="s">
        <v>930</v>
      </c>
      <c r="C573" s="59" t="s">
        <v>771</v>
      </c>
      <c r="D573" s="61" t="s">
        <v>75</v>
      </c>
      <c r="E573" s="60" t="s">
        <v>850</v>
      </c>
      <c r="F573" s="62" t="s">
        <v>772</v>
      </c>
      <c r="G573" s="60"/>
      <c r="H573" s="61" t="s">
        <v>362</v>
      </c>
      <c r="I573" s="60"/>
      <c r="J573" s="60"/>
      <c r="K573" s="60"/>
      <c r="L573" s="60"/>
      <c r="M573" s="60"/>
      <c r="N573" s="60"/>
      <c r="O573" s="60"/>
      <c r="P573" s="68"/>
      <c r="Q573" s="69"/>
      <c r="R573" s="69"/>
    </row>
    <row r="574" spans="1:18" s="63" customFormat="1" ht="15.75" customHeight="1">
      <c r="A574" s="59" t="s">
        <v>1409</v>
      </c>
      <c r="B574" s="60" t="s">
        <v>859</v>
      </c>
      <c r="C574" s="59"/>
      <c r="D574" s="61" t="s">
        <v>1391</v>
      </c>
      <c r="E574" s="60"/>
      <c r="F574" s="62" t="s">
        <v>772</v>
      </c>
      <c r="G574" s="60" t="s">
        <v>1123</v>
      </c>
      <c r="H574" s="61" t="s">
        <v>362</v>
      </c>
      <c r="I574" s="60"/>
      <c r="J574" s="60" t="s">
        <v>1152</v>
      </c>
      <c r="K574" s="60"/>
      <c r="L574" s="60"/>
      <c r="M574" s="60" t="s">
        <v>844</v>
      </c>
      <c r="N574" s="60"/>
      <c r="O574" s="60" t="s">
        <v>1132</v>
      </c>
      <c r="P574" s="68"/>
      <c r="Q574" s="69"/>
      <c r="R574" s="69"/>
    </row>
    <row r="575" spans="1:18" s="63" customFormat="1" ht="15.75" customHeight="1">
      <c r="A575" s="59" t="s">
        <v>1410</v>
      </c>
      <c r="B575" s="60" t="s">
        <v>859</v>
      </c>
      <c r="C575" s="59"/>
      <c r="D575" s="61" t="s">
        <v>1391</v>
      </c>
      <c r="E575" s="60"/>
      <c r="F575" s="62" t="s">
        <v>1358</v>
      </c>
      <c r="G575" s="60" t="s">
        <v>1392</v>
      </c>
      <c r="H575" s="61" t="s">
        <v>362</v>
      </c>
      <c r="I575" s="60"/>
      <c r="J575" s="60" t="s">
        <v>1152</v>
      </c>
      <c r="K575" s="60"/>
      <c r="L575" s="60"/>
      <c r="M575" s="60" t="s">
        <v>844</v>
      </c>
      <c r="N575" s="60"/>
      <c r="O575" s="60" t="s">
        <v>1132</v>
      </c>
      <c r="P575" s="68"/>
      <c r="Q575" s="69"/>
      <c r="R575" s="69"/>
    </row>
    <row r="576" spans="1:18" s="63" customFormat="1" ht="15.75" customHeight="1">
      <c r="A576" s="59" t="s">
        <v>1393</v>
      </c>
      <c r="B576" s="60" t="s">
        <v>859</v>
      </c>
      <c r="C576" s="59"/>
      <c r="D576" s="61" t="s">
        <v>1394</v>
      </c>
      <c r="E576" s="60"/>
      <c r="F576" s="62" t="s">
        <v>1358</v>
      </c>
      <c r="G576" s="60" t="s">
        <v>1395</v>
      </c>
      <c r="H576" s="61" t="s">
        <v>362</v>
      </c>
      <c r="I576" s="60"/>
      <c r="J576" s="60" t="s">
        <v>1396</v>
      </c>
      <c r="K576" s="60"/>
      <c r="L576" s="60"/>
      <c r="M576" s="60" t="s">
        <v>844</v>
      </c>
      <c r="N576" s="60"/>
      <c r="O576" s="60" t="s">
        <v>1132</v>
      </c>
      <c r="P576" s="68"/>
      <c r="Q576" s="69"/>
      <c r="R576" s="69"/>
    </row>
    <row r="577" spans="1:18" s="63" customFormat="1" ht="15.75" customHeight="1">
      <c r="A577" s="59" t="s">
        <v>1397</v>
      </c>
      <c r="B577" s="60" t="s">
        <v>859</v>
      </c>
      <c r="C577" s="59"/>
      <c r="D577" s="61" t="s">
        <v>1398</v>
      </c>
      <c r="E577" s="60"/>
      <c r="F577" s="62" t="s">
        <v>772</v>
      </c>
      <c r="G577" s="60" t="s">
        <v>1399</v>
      </c>
      <c r="H577" s="61" t="s">
        <v>362</v>
      </c>
      <c r="I577" s="60"/>
      <c r="J577" s="60" t="s">
        <v>1152</v>
      </c>
      <c r="K577" s="60"/>
      <c r="L577" s="60"/>
      <c r="M577" s="60" t="s">
        <v>902</v>
      </c>
      <c r="N577" s="60"/>
      <c r="O577" s="60" t="s">
        <v>1396</v>
      </c>
      <c r="P577" s="68"/>
      <c r="Q577" s="69"/>
      <c r="R577" s="69"/>
    </row>
    <row r="578" spans="1:18" s="63" customFormat="1" ht="15.75" customHeight="1">
      <c r="A578" s="59" t="s">
        <v>1400</v>
      </c>
      <c r="B578" s="60" t="s">
        <v>859</v>
      </c>
      <c r="C578" s="59"/>
      <c r="D578" s="61" t="s">
        <v>1401</v>
      </c>
      <c r="E578" s="60"/>
      <c r="F578" s="62" t="s">
        <v>772</v>
      </c>
      <c r="G578" s="60" t="s">
        <v>1177</v>
      </c>
      <c r="H578" s="61" t="s">
        <v>362</v>
      </c>
      <c r="I578" s="60"/>
      <c r="J578" s="60" t="s">
        <v>1396</v>
      </c>
      <c r="K578" s="60"/>
      <c r="L578" s="60"/>
      <c r="M578" s="60" t="s">
        <v>902</v>
      </c>
      <c r="N578" s="60"/>
      <c r="O578" s="60" t="s">
        <v>1396</v>
      </c>
      <c r="P578" s="68"/>
      <c r="Q578" s="69"/>
      <c r="R578" s="69"/>
    </row>
    <row r="579" spans="1:18" s="63" customFormat="1" ht="15.75" customHeight="1">
      <c r="A579" s="59" t="s">
        <v>1402</v>
      </c>
      <c r="B579" s="60" t="s">
        <v>859</v>
      </c>
      <c r="C579" s="59"/>
      <c r="D579" s="61" t="s">
        <v>1403</v>
      </c>
      <c r="E579" s="60"/>
      <c r="F579" s="62" t="s">
        <v>772</v>
      </c>
      <c r="G579" s="60" t="s">
        <v>1404</v>
      </c>
      <c r="H579" s="61" t="s">
        <v>362</v>
      </c>
      <c r="I579" s="60"/>
      <c r="J579" s="60" t="s">
        <v>1405</v>
      </c>
      <c r="K579" s="60"/>
      <c r="L579" s="60"/>
      <c r="M579" s="60" t="s">
        <v>902</v>
      </c>
      <c r="N579" s="60"/>
      <c r="O579" s="60" t="s">
        <v>1152</v>
      </c>
      <c r="P579" s="68"/>
      <c r="Q579" s="69"/>
      <c r="R579" s="69"/>
    </row>
    <row r="580" spans="1:18" s="63" customFormat="1" ht="15.75" customHeight="1">
      <c r="A580" s="59" t="s">
        <v>1406</v>
      </c>
      <c r="B580" s="60" t="s">
        <v>859</v>
      </c>
      <c r="C580" s="59"/>
      <c r="D580" s="61" t="s">
        <v>1398</v>
      </c>
      <c r="E580" s="60"/>
      <c r="F580" s="62" t="s">
        <v>772</v>
      </c>
      <c r="G580" s="60" t="s">
        <v>1407</v>
      </c>
      <c r="H580" s="61" t="s">
        <v>362</v>
      </c>
      <c r="I580" s="60"/>
      <c r="J580" s="60" t="s">
        <v>1405</v>
      </c>
      <c r="K580" s="60"/>
      <c r="L580" s="60"/>
      <c r="M580" s="60" t="s">
        <v>902</v>
      </c>
      <c r="N580" s="60"/>
      <c r="O580" s="60" t="s">
        <v>1152</v>
      </c>
      <c r="P580" s="68"/>
      <c r="Q580" s="69"/>
      <c r="R580" s="69"/>
    </row>
    <row r="581" spans="1:18" s="63" customFormat="1" ht="15.75" customHeight="1">
      <c r="A581" s="59" t="s">
        <v>1408</v>
      </c>
      <c r="B581" s="60" t="s">
        <v>859</v>
      </c>
      <c r="C581" s="59"/>
      <c r="D581" s="61" t="s">
        <v>1391</v>
      </c>
      <c r="E581" s="60"/>
      <c r="F581" s="62" t="s">
        <v>772</v>
      </c>
      <c r="G581" s="60" t="s">
        <v>1146</v>
      </c>
      <c r="H581" s="61" t="s">
        <v>362</v>
      </c>
      <c r="I581" s="60"/>
      <c r="J581" s="60" t="s">
        <v>1152</v>
      </c>
      <c r="K581" s="60"/>
      <c r="L581" s="60"/>
      <c r="M581" s="60" t="s">
        <v>902</v>
      </c>
      <c r="N581" s="60"/>
      <c r="O581" s="60" t="s">
        <v>1125</v>
      </c>
      <c r="P581" s="68"/>
      <c r="Q581" s="69"/>
      <c r="R581" s="69"/>
    </row>
    <row r="582" spans="1:18" s="63" customFormat="1" ht="15.75" customHeight="1">
      <c r="A582" s="59" t="s">
        <v>453</v>
      </c>
      <c r="B582" s="60" t="s">
        <v>861</v>
      </c>
      <c r="C582" s="59" t="s">
        <v>326</v>
      </c>
      <c r="D582" s="61" t="s">
        <v>109</v>
      </c>
      <c r="E582" s="60" t="s">
        <v>850</v>
      </c>
      <c r="F582" s="62" t="s">
        <v>772</v>
      </c>
      <c r="G582" s="60"/>
      <c r="H582" s="61" t="s">
        <v>362</v>
      </c>
      <c r="I582" s="60"/>
      <c r="J582" s="60"/>
      <c r="K582" s="60"/>
      <c r="L582" s="60"/>
      <c r="M582" s="60"/>
      <c r="N582" s="60"/>
      <c r="O582" s="60"/>
      <c r="P582" s="68"/>
      <c r="Q582" s="69"/>
      <c r="R582" s="69"/>
    </row>
    <row r="583" spans="1:18" s="63" customFormat="1" ht="15.75" customHeight="1">
      <c r="A583" s="59" t="s">
        <v>405</v>
      </c>
      <c r="B583" s="60" t="s">
        <v>861</v>
      </c>
      <c r="C583" s="59" t="s">
        <v>406</v>
      </c>
      <c r="D583" s="61" t="s">
        <v>77</v>
      </c>
      <c r="E583" s="60" t="s">
        <v>900</v>
      </c>
      <c r="F583" s="62" t="s">
        <v>772</v>
      </c>
      <c r="G583" s="60"/>
      <c r="H583" s="61" t="s">
        <v>1419</v>
      </c>
      <c r="I583" s="60"/>
      <c r="J583" s="60"/>
      <c r="K583" s="60"/>
      <c r="L583" s="60"/>
      <c r="M583" s="60"/>
      <c r="N583" s="60"/>
      <c r="O583" s="60"/>
      <c r="P583" s="68"/>
      <c r="Q583" s="69"/>
      <c r="R583" s="69"/>
    </row>
    <row r="584" spans="1:18" s="63" customFormat="1" ht="15.75" customHeight="1">
      <c r="A584" s="59" t="s">
        <v>500</v>
      </c>
      <c r="B584" s="60" t="s">
        <v>861</v>
      </c>
      <c r="C584" s="59"/>
      <c r="D584" s="61" t="s">
        <v>76</v>
      </c>
      <c r="E584" s="60" t="s">
        <v>845</v>
      </c>
      <c r="F584" s="62" t="s">
        <v>772</v>
      </c>
      <c r="G584" s="60"/>
      <c r="H584" s="61" t="s">
        <v>362</v>
      </c>
      <c r="I584" s="60"/>
      <c r="J584" s="60"/>
      <c r="K584" s="60"/>
      <c r="L584" s="60"/>
      <c r="M584" s="60"/>
      <c r="N584" s="60"/>
      <c r="O584" s="60"/>
      <c r="P584" s="68"/>
      <c r="Q584" s="69"/>
      <c r="R584" s="69"/>
    </row>
    <row r="586" ht="12.75">
      <c r="A586" s="50" t="s">
        <v>60</v>
      </c>
    </row>
    <row r="587" spans="1:18" ht="12.75">
      <c r="A587" s="78" t="s">
        <v>66</v>
      </c>
      <c r="B587" s="78"/>
      <c r="C587" s="79"/>
      <c r="D587" s="79"/>
      <c r="E587" s="79"/>
      <c r="F587" s="79"/>
      <c r="G587" s="79"/>
      <c r="H587" s="79"/>
      <c r="I587" s="79"/>
      <c r="J587" s="79"/>
      <c r="K587" s="79"/>
      <c r="L587" s="79"/>
      <c r="M587" s="79"/>
      <c r="N587" s="79"/>
      <c r="O587" s="79"/>
      <c r="P587" s="79"/>
      <c r="Q587" s="79"/>
      <c r="R587" s="79"/>
    </row>
    <row r="588" spans="1:18" ht="18.75" customHeight="1">
      <c r="A588" s="78" t="s">
        <v>69</v>
      </c>
      <c r="B588" s="79"/>
      <c r="C588" s="79"/>
      <c r="D588" s="79"/>
      <c r="E588" s="79"/>
      <c r="F588" s="79"/>
      <c r="G588" s="79"/>
      <c r="H588" s="79"/>
      <c r="I588" s="79"/>
      <c r="J588" s="79"/>
      <c r="K588" s="79"/>
      <c r="L588" s="79"/>
      <c r="M588" s="79"/>
      <c r="N588" s="79"/>
      <c r="O588" s="79"/>
      <c r="P588" s="79"/>
      <c r="Q588" s="79"/>
      <c r="R588" s="79"/>
    </row>
    <row r="589" spans="1:18" ht="18.75" customHeight="1">
      <c r="A589" s="78" t="s">
        <v>73</v>
      </c>
      <c r="B589" s="78"/>
      <c r="C589" s="79"/>
      <c r="D589" s="79"/>
      <c r="E589" s="79"/>
      <c r="F589" s="79"/>
      <c r="G589" s="79"/>
      <c r="H589" s="79"/>
      <c r="I589" s="79"/>
      <c r="J589" s="79"/>
      <c r="K589" s="79"/>
      <c r="L589" s="79"/>
      <c r="M589" s="79"/>
      <c r="N589" s="79"/>
      <c r="O589" s="79"/>
      <c r="P589" s="79"/>
      <c r="Q589" s="79"/>
      <c r="R589" s="79"/>
    </row>
    <row r="590" spans="1:2" ht="12.75">
      <c r="A590" s="66"/>
      <c r="B590" s="66"/>
    </row>
    <row r="591" spans="16:17" ht="39.75" customHeight="1">
      <c r="P591" s="49"/>
      <c r="Q591" s="49"/>
    </row>
  </sheetData>
  <sheetProtection/>
  <autoFilter ref="A2:R584"/>
  <mergeCells count="7">
    <mergeCell ref="A587:R587"/>
    <mergeCell ref="A589:R589"/>
    <mergeCell ref="P1:R1"/>
    <mergeCell ref="A1:F1"/>
    <mergeCell ref="G1:K1"/>
    <mergeCell ref="L1:O1"/>
    <mergeCell ref="A588:R588"/>
  </mergeCells>
  <printOptions horizontalCentered="1"/>
  <pageMargins left="0.236220472440945" right="0.236220472440945" top="0.748031496062992" bottom="0.748031496062992" header="0.31496062992126" footer="0.31496062992126"/>
  <pageSetup fitToHeight="1" fitToWidth="1" horizontalDpi="600" verticalDpi="600" orientation="landscape" paperSize="3" scale="91" r:id="rId1"/>
  <headerFooter>
    <oddHeader>&amp;CPROGRAMS OF NATIONAL INTEREST ANNUAL REPORT
Ownership Group - 2012-2013
&amp;RRevised Sept. 26, 2013
</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CRTC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castongg</dc:creator>
  <cp:keywords/>
  <dc:description/>
  <cp:lastModifiedBy>carters</cp:lastModifiedBy>
  <cp:lastPrinted>2013-08-29T19:52:28Z</cp:lastPrinted>
  <dcterms:created xsi:type="dcterms:W3CDTF">2010-04-01T13:49:10Z</dcterms:created>
  <dcterms:modified xsi:type="dcterms:W3CDTF">2014-06-09T15:20:43Z</dcterms:modified>
  <cp:category/>
  <cp:version/>
  <cp:contentType/>
  <cp:contentStatus/>
</cp:coreProperties>
</file>